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6325" windowHeight="10455" activeTab="0"/>
  </bookViews>
  <sheets>
    <sheet name="Data" sheetId="1" r:id="rId1"/>
    <sheet name="Normality plot" sheetId="2" r:id="rId2"/>
    <sheet name="Notes" sheetId="3" r:id="rId3"/>
    <sheet name="TermsOfUse" sheetId="4" r:id="rId4"/>
  </sheets>
  <definedNames>
    <definedName name="_xlnm._FilterDatabase" localSheetId="0" hidden="1">'Data'!$C$4:$D$4</definedName>
  </definedNames>
  <calcPr fullCalcOnLoad="1"/>
</workbook>
</file>

<file path=xl/comments1.xml><?xml version="1.0" encoding="utf-8"?>
<comments xmlns="http://schemas.openxmlformats.org/spreadsheetml/2006/main">
  <authors>
    <author>Author</author>
  </authors>
  <commentList>
    <comment ref="B53" authorId="0">
      <text>
        <r>
          <rPr>
            <b/>
            <sz val="9"/>
            <rFont val="Tahoma"/>
            <family val="2"/>
          </rPr>
          <t>Insert new rows on orange line. Delete unneeded rows</t>
        </r>
        <r>
          <rPr>
            <sz val="9"/>
            <rFont val="Tahoma"/>
            <family val="2"/>
          </rPr>
          <t xml:space="preserve">
</t>
        </r>
      </text>
    </comment>
    <comment ref="C53" authorId="0">
      <text>
        <r>
          <rPr>
            <b/>
            <sz val="9"/>
            <rFont val="Tahoma"/>
            <family val="2"/>
          </rPr>
          <t>Insert new rows on orange line. Delete unneeded rows</t>
        </r>
        <r>
          <rPr>
            <sz val="9"/>
            <rFont val="Tahoma"/>
            <family val="2"/>
          </rPr>
          <t xml:space="preserve">
</t>
        </r>
      </text>
    </comment>
    <comment ref="D53" authorId="0">
      <text>
        <r>
          <rPr>
            <b/>
            <sz val="9"/>
            <rFont val="Tahoma"/>
            <family val="2"/>
          </rPr>
          <t>Insert new rows on orange line. Delete unneeded rows</t>
        </r>
        <r>
          <rPr>
            <sz val="9"/>
            <rFont val="Tahoma"/>
            <family val="2"/>
          </rPr>
          <t xml:space="preserve">
</t>
        </r>
      </text>
    </comment>
    <comment ref="E53" authorId="0">
      <text>
        <r>
          <rPr>
            <b/>
            <sz val="9"/>
            <rFont val="Tahoma"/>
            <family val="2"/>
          </rPr>
          <t>Insert new rows on orange line. Delete unneeded rows</t>
        </r>
        <r>
          <rPr>
            <sz val="9"/>
            <rFont val="Tahoma"/>
            <family val="2"/>
          </rPr>
          <t xml:space="preserve">
</t>
        </r>
      </text>
    </comment>
    <comment ref="F53" authorId="0">
      <text>
        <r>
          <rPr>
            <b/>
            <sz val="9"/>
            <rFont val="Tahoma"/>
            <family val="2"/>
          </rPr>
          <t>Insert new rows on orange line. Delete unneeded rows</t>
        </r>
        <r>
          <rPr>
            <sz val="9"/>
            <rFont val="Tahoma"/>
            <family val="2"/>
          </rPr>
          <t xml:space="preserve">
</t>
        </r>
      </text>
    </comment>
    <comment ref="G53" authorId="0">
      <text>
        <r>
          <rPr>
            <b/>
            <sz val="9"/>
            <rFont val="Tahoma"/>
            <family val="2"/>
          </rPr>
          <t>Insert new rows on orange line. Delete unneeded rows</t>
        </r>
        <r>
          <rPr>
            <sz val="9"/>
            <rFont val="Tahoma"/>
            <family val="2"/>
          </rPr>
          <t xml:space="preserve">
</t>
        </r>
      </text>
    </comment>
    <comment ref="B54" authorId="0">
      <text>
        <r>
          <rPr>
            <b/>
            <sz val="9"/>
            <rFont val="Tahoma"/>
            <family val="2"/>
          </rPr>
          <t>Insert new rows on orange line. Delete unneeded rows</t>
        </r>
        <r>
          <rPr>
            <sz val="9"/>
            <rFont val="Tahoma"/>
            <family val="2"/>
          </rPr>
          <t xml:space="preserve">
</t>
        </r>
      </text>
    </comment>
    <comment ref="C54" authorId="0">
      <text>
        <r>
          <rPr>
            <b/>
            <sz val="9"/>
            <rFont val="Tahoma"/>
            <family val="2"/>
          </rPr>
          <t>Insert new rows on orange line. Delete unneeded rows</t>
        </r>
        <r>
          <rPr>
            <sz val="9"/>
            <rFont val="Tahoma"/>
            <family val="2"/>
          </rPr>
          <t xml:space="preserve">
</t>
        </r>
      </text>
    </comment>
    <comment ref="D54" authorId="0">
      <text>
        <r>
          <rPr>
            <b/>
            <sz val="9"/>
            <rFont val="Tahoma"/>
            <family val="2"/>
          </rPr>
          <t>Insert new rows on orange line. Delete unneeded rows</t>
        </r>
        <r>
          <rPr>
            <sz val="9"/>
            <rFont val="Tahoma"/>
            <family val="2"/>
          </rPr>
          <t xml:space="preserve">
</t>
        </r>
      </text>
    </comment>
    <comment ref="E54" authorId="0">
      <text>
        <r>
          <rPr>
            <b/>
            <sz val="9"/>
            <rFont val="Tahoma"/>
            <family val="2"/>
          </rPr>
          <t>Insert new rows on orange line. Delete unneeded rows</t>
        </r>
        <r>
          <rPr>
            <sz val="9"/>
            <rFont val="Tahoma"/>
            <family val="2"/>
          </rPr>
          <t xml:space="preserve">
</t>
        </r>
      </text>
    </comment>
    <comment ref="F54" authorId="0">
      <text>
        <r>
          <rPr>
            <b/>
            <sz val="9"/>
            <rFont val="Tahoma"/>
            <family val="2"/>
          </rPr>
          <t>Insert new rows on orange line. Delete unneeded rows</t>
        </r>
        <r>
          <rPr>
            <sz val="9"/>
            <rFont val="Tahoma"/>
            <family val="2"/>
          </rPr>
          <t xml:space="preserve">
</t>
        </r>
      </text>
    </comment>
    <comment ref="G54" authorId="0">
      <text>
        <r>
          <rPr>
            <b/>
            <sz val="9"/>
            <rFont val="Tahoma"/>
            <family val="2"/>
          </rPr>
          <t>Insert new rows on orange line. Delete unneeded rows</t>
        </r>
        <r>
          <rPr>
            <sz val="9"/>
            <rFont val="Tahoma"/>
            <family val="2"/>
          </rPr>
          <t xml:space="preserve">
</t>
        </r>
      </text>
    </comment>
    <comment ref="C3" authorId="0">
      <text>
        <r>
          <rPr>
            <b/>
            <sz val="9"/>
            <rFont val="Tahoma"/>
            <family val="2"/>
          </rPr>
          <t>Order data: Small to large</t>
        </r>
      </text>
    </comment>
    <comment ref="C4" authorId="0">
      <text>
        <r>
          <rPr>
            <b/>
            <sz val="9"/>
            <rFont val="Tahoma"/>
            <family val="2"/>
          </rPr>
          <t>Order data: Small to large</t>
        </r>
      </text>
    </comment>
    <comment ref="C35" authorId="0">
      <text>
        <r>
          <rPr>
            <b/>
            <sz val="9"/>
            <rFont val="Tahoma"/>
            <family val="2"/>
          </rPr>
          <t>Original sample number is optional</t>
        </r>
        <r>
          <rPr>
            <sz val="9"/>
            <rFont val="Tahoma"/>
            <family val="2"/>
          </rPr>
          <t xml:space="preserve">
</t>
        </r>
      </text>
    </comment>
    <comment ref="C50" authorId="0">
      <text>
        <r>
          <rPr>
            <b/>
            <sz val="9"/>
            <rFont val="Tahoma"/>
            <family val="2"/>
          </rPr>
          <t>Original sample number is optional</t>
        </r>
        <r>
          <rPr>
            <sz val="9"/>
            <rFont val="Tahoma"/>
            <family val="2"/>
          </rPr>
          <t xml:space="preserve">
</t>
        </r>
      </text>
    </comment>
    <comment ref="C46" authorId="0">
      <text>
        <r>
          <rPr>
            <b/>
            <sz val="9"/>
            <rFont val="Tahoma"/>
            <family val="2"/>
          </rPr>
          <t>Original sample number is optional</t>
        </r>
        <r>
          <rPr>
            <sz val="9"/>
            <rFont val="Tahoma"/>
            <family val="2"/>
          </rPr>
          <t xml:space="preserve">
</t>
        </r>
      </text>
    </comment>
    <comment ref="C14" authorId="0">
      <text>
        <r>
          <rPr>
            <b/>
            <sz val="9"/>
            <rFont val="Tahoma"/>
            <family val="2"/>
          </rPr>
          <t>Original sample number is optional</t>
        </r>
        <r>
          <rPr>
            <sz val="9"/>
            <rFont val="Tahoma"/>
            <family val="2"/>
          </rPr>
          <t xml:space="preserve">
</t>
        </r>
      </text>
    </comment>
    <comment ref="C19" authorId="0">
      <text>
        <r>
          <rPr>
            <b/>
            <sz val="9"/>
            <rFont val="Tahoma"/>
            <family val="2"/>
          </rPr>
          <t>Original sample number is optional</t>
        </r>
        <r>
          <rPr>
            <sz val="9"/>
            <rFont val="Tahoma"/>
            <family val="2"/>
          </rPr>
          <t xml:space="preserve">
</t>
        </r>
      </text>
    </comment>
    <comment ref="C16" authorId="0">
      <text>
        <r>
          <rPr>
            <b/>
            <sz val="9"/>
            <rFont val="Tahoma"/>
            <family val="2"/>
          </rPr>
          <t>Original sample number is optional</t>
        </r>
        <r>
          <rPr>
            <sz val="9"/>
            <rFont val="Tahoma"/>
            <family val="2"/>
          </rPr>
          <t xml:space="preserve">
</t>
        </r>
      </text>
    </comment>
    <comment ref="C33" authorId="0">
      <text>
        <r>
          <rPr>
            <b/>
            <sz val="9"/>
            <rFont val="Tahoma"/>
            <family val="2"/>
          </rPr>
          <t>Original sample number is optional</t>
        </r>
        <r>
          <rPr>
            <sz val="9"/>
            <rFont val="Tahoma"/>
            <family val="2"/>
          </rPr>
          <t xml:space="preserve">
</t>
        </r>
      </text>
    </comment>
    <comment ref="C27" authorId="0">
      <text>
        <r>
          <rPr>
            <b/>
            <sz val="9"/>
            <rFont val="Tahoma"/>
            <family val="2"/>
          </rPr>
          <t>Original sample number is optional</t>
        </r>
        <r>
          <rPr>
            <sz val="9"/>
            <rFont val="Tahoma"/>
            <family val="2"/>
          </rPr>
          <t xml:space="preserve">
</t>
        </r>
      </text>
    </comment>
    <comment ref="C52" authorId="0">
      <text>
        <r>
          <rPr>
            <b/>
            <sz val="9"/>
            <rFont val="Tahoma"/>
            <family val="2"/>
          </rPr>
          <t>Original sample number is optional</t>
        </r>
        <r>
          <rPr>
            <sz val="9"/>
            <rFont val="Tahoma"/>
            <family val="2"/>
          </rPr>
          <t xml:space="preserve">
</t>
        </r>
      </text>
    </comment>
    <comment ref="C47" authorId="0">
      <text>
        <r>
          <rPr>
            <b/>
            <sz val="9"/>
            <rFont val="Tahoma"/>
            <family val="2"/>
          </rPr>
          <t>Original sample number is optional</t>
        </r>
        <r>
          <rPr>
            <sz val="9"/>
            <rFont val="Tahoma"/>
            <family val="2"/>
          </rPr>
          <t xml:space="preserve">
</t>
        </r>
      </text>
    </comment>
    <comment ref="C37" authorId="0">
      <text>
        <r>
          <rPr>
            <b/>
            <sz val="9"/>
            <rFont val="Tahoma"/>
            <family val="2"/>
          </rPr>
          <t>Original sample number is optional</t>
        </r>
        <r>
          <rPr>
            <sz val="9"/>
            <rFont val="Tahoma"/>
            <family val="2"/>
          </rPr>
          <t xml:space="preserve">
</t>
        </r>
      </text>
    </comment>
    <comment ref="C5" authorId="0">
      <text>
        <r>
          <rPr>
            <b/>
            <sz val="9"/>
            <rFont val="Tahoma"/>
            <family val="2"/>
          </rPr>
          <t>Original sample number is optional</t>
        </r>
        <r>
          <rPr>
            <sz val="9"/>
            <rFont val="Tahoma"/>
            <family val="2"/>
          </rPr>
          <t xml:space="preserve">
</t>
        </r>
      </text>
    </comment>
    <comment ref="C31" authorId="0">
      <text>
        <r>
          <rPr>
            <b/>
            <sz val="9"/>
            <rFont val="Tahoma"/>
            <family val="2"/>
          </rPr>
          <t>Original sample number is optional</t>
        </r>
        <r>
          <rPr>
            <sz val="9"/>
            <rFont val="Tahoma"/>
            <family val="2"/>
          </rPr>
          <t xml:space="preserve">
</t>
        </r>
      </text>
    </comment>
    <comment ref="C29" authorId="0">
      <text>
        <r>
          <rPr>
            <b/>
            <sz val="9"/>
            <rFont val="Tahoma"/>
            <family val="2"/>
          </rPr>
          <t>Original sample number is optional</t>
        </r>
        <r>
          <rPr>
            <sz val="9"/>
            <rFont val="Tahoma"/>
            <family val="2"/>
          </rPr>
          <t xml:space="preserve">
</t>
        </r>
      </text>
    </comment>
    <comment ref="C12" authorId="0">
      <text>
        <r>
          <rPr>
            <b/>
            <sz val="9"/>
            <rFont val="Tahoma"/>
            <family val="2"/>
          </rPr>
          <t>Original sample number is optional</t>
        </r>
        <r>
          <rPr>
            <sz val="9"/>
            <rFont val="Tahoma"/>
            <family val="2"/>
          </rPr>
          <t xml:space="preserve">
</t>
        </r>
      </text>
    </comment>
    <comment ref="C49" authorId="0">
      <text>
        <r>
          <rPr>
            <b/>
            <sz val="9"/>
            <rFont val="Tahoma"/>
            <family val="2"/>
          </rPr>
          <t>Original sample number is optional</t>
        </r>
        <r>
          <rPr>
            <sz val="9"/>
            <rFont val="Tahoma"/>
            <family val="2"/>
          </rPr>
          <t xml:space="preserve">
</t>
        </r>
      </text>
    </comment>
    <comment ref="C25" authorId="0">
      <text>
        <r>
          <rPr>
            <b/>
            <sz val="9"/>
            <rFont val="Tahoma"/>
            <family val="2"/>
          </rPr>
          <t>Original sample number is optional</t>
        </r>
        <r>
          <rPr>
            <sz val="9"/>
            <rFont val="Tahoma"/>
            <family val="2"/>
          </rPr>
          <t xml:space="preserve">
</t>
        </r>
      </text>
    </comment>
    <comment ref="C34" authorId="0">
      <text>
        <r>
          <rPr>
            <b/>
            <sz val="9"/>
            <rFont val="Tahoma"/>
            <family val="2"/>
          </rPr>
          <t>Original sample number is optional</t>
        </r>
        <r>
          <rPr>
            <sz val="9"/>
            <rFont val="Tahoma"/>
            <family val="2"/>
          </rPr>
          <t xml:space="preserve">
</t>
        </r>
      </text>
    </comment>
    <comment ref="C24" authorId="0">
      <text>
        <r>
          <rPr>
            <b/>
            <sz val="9"/>
            <rFont val="Tahoma"/>
            <family val="2"/>
          </rPr>
          <t>Original sample number is optional</t>
        </r>
        <r>
          <rPr>
            <sz val="9"/>
            <rFont val="Tahoma"/>
            <family val="2"/>
          </rPr>
          <t xml:space="preserve">
</t>
        </r>
      </text>
    </comment>
    <comment ref="C28" authorId="0">
      <text>
        <r>
          <rPr>
            <b/>
            <sz val="9"/>
            <rFont val="Tahoma"/>
            <family val="2"/>
          </rPr>
          <t>Original sample number is optional</t>
        </r>
        <r>
          <rPr>
            <sz val="9"/>
            <rFont val="Tahoma"/>
            <family val="2"/>
          </rPr>
          <t xml:space="preserve">
</t>
        </r>
      </text>
    </comment>
    <comment ref="C40" authorId="0">
      <text>
        <r>
          <rPr>
            <b/>
            <sz val="9"/>
            <rFont val="Tahoma"/>
            <family val="2"/>
          </rPr>
          <t>Original sample number is optional</t>
        </r>
        <r>
          <rPr>
            <sz val="9"/>
            <rFont val="Tahoma"/>
            <family val="2"/>
          </rPr>
          <t xml:space="preserve">
</t>
        </r>
      </text>
    </comment>
    <comment ref="C48" authorId="0">
      <text>
        <r>
          <rPr>
            <b/>
            <sz val="9"/>
            <rFont val="Tahoma"/>
            <family val="2"/>
          </rPr>
          <t>Original sample number is optional</t>
        </r>
        <r>
          <rPr>
            <sz val="9"/>
            <rFont val="Tahoma"/>
            <family val="2"/>
          </rPr>
          <t xml:space="preserve">
</t>
        </r>
      </text>
    </comment>
    <comment ref="C22" authorId="0">
      <text>
        <r>
          <rPr>
            <b/>
            <sz val="9"/>
            <rFont val="Tahoma"/>
            <family val="2"/>
          </rPr>
          <t>Original sample number is optional</t>
        </r>
        <r>
          <rPr>
            <sz val="9"/>
            <rFont val="Tahoma"/>
            <family val="2"/>
          </rPr>
          <t xml:space="preserve">
</t>
        </r>
      </text>
    </comment>
    <comment ref="C9" authorId="0">
      <text>
        <r>
          <rPr>
            <b/>
            <sz val="9"/>
            <rFont val="Tahoma"/>
            <family val="2"/>
          </rPr>
          <t>Original sample number is optional</t>
        </r>
        <r>
          <rPr>
            <sz val="9"/>
            <rFont val="Tahoma"/>
            <family val="2"/>
          </rPr>
          <t xml:space="preserve">
</t>
        </r>
      </text>
    </comment>
    <comment ref="C43" authorId="0">
      <text>
        <r>
          <rPr>
            <b/>
            <sz val="9"/>
            <rFont val="Tahoma"/>
            <family val="2"/>
          </rPr>
          <t>Original sample number is optional</t>
        </r>
        <r>
          <rPr>
            <sz val="9"/>
            <rFont val="Tahoma"/>
            <family val="2"/>
          </rPr>
          <t xml:space="preserve">
</t>
        </r>
      </text>
    </comment>
    <comment ref="C36" authorId="0">
      <text>
        <r>
          <rPr>
            <b/>
            <sz val="9"/>
            <rFont val="Tahoma"/>
            <family val="2"/>
          </rPr>
          <t>Original sample number is optional</t>
        </r>
        <r>
          <rPr>
            <sz val="9"/>
            <rFont val="Tahoma"/>
            <family val="2"/>
          </rPr>
          <t xml:space="preserve">
</t>
        </r>
      </text>
    </comment>
    <comment ref="C51" authorId="0">
      <text>
        <r>
          <rPr>
            <b/>
            <sz val="9"/>
            <rFont val="Tahoma"/>
            <family val="2"/>
          </rPr>
          <t>Original sample number is optional</t>
        </r>
        <r>
          <rPr>
            <sz val="9"/>
            <rFont val="Tahoma"/>
            <family val="2"/>
          </rPr>
          <t xml:space="preserve">
</t>
        </r>
      </text>
    </comment>
    <comment ref="C7" authorId="0">
      <text>
        <r>
          <rPr>
            <b/>
            <sz val="9"/>
            <rFont val="Tahoma"/>
            <family val="2"/>
          </rPr>
          <t>Original sample number is optional</t>
        </r>
        <r>
          <rPr>
            <sz val="9"/>
            <rFont val="Tahoma"/>
            <family val="2"/>
          </rPr>
          <t xml:space="preserve">
</t>
        </r>
      </text>
    </comment>
    <comment ref="C20" authorId="0">
      <text>
        <r>
          <rPr>
            <b/>
            <sz val="9"/>
            <rFont val="Tahoma"/>
            <family val="2"/>
          </rPr>
          <t>Original sample number is optional</t>
        </r>
        <r>
          <rPr>
            <sz val="9"/>
            <rFont val="Tahoma"/>
            <family val="2"/>
          </rPr>
          <t xml:space="preserve">
</t>
        </r>
      </text>
    </comment>
    <comment ref="C6" authorId="0">
      <text>
        <r>
          <rPr>
            <b/>
            <sz val="9"/>
            <rFont val="Tahoma"/>
            <family val="2"/>
          </rPr>
          <t>Original sample number is optional</t>
        </r>
        <r>
          <rPr>
            <sz val="9"/>
            <rFont val="Tahoma"/>
            <family val="2"/>
          </rPr>
          <t xml:space="preserve">
</t>
        </r>
      </text>
    </comment>
    <comment ref="C30" authorId="0">
      <text>
        <r>
          <rPr>
            <b/>
            <sz val="9"/>
            <rFont val="Tahoma"/>
            <family val="2"/>
          </rPr>
          <t>Original sample number is optional</t>
        </r>
        <r>
          <rPr>
            <sz val="9"/>
            <rFont val="Tahoma"/>
            <family val="2"/>
          </rPr>
          <t xml:space="preserve">
</t>
        </r>
      </text>
    </comment>
    <comment ref="C18" authorId="0">
      <text>
        <r>
          <rPr>
            <b/>
            <sz val="9"/>
            <rFont val="Tahoma"/>
            <family val="2"/>
          </rPr>
          <t>Original sample number is optional</t>
        </r>
        <r>
          <rPr>
            <sz val="9"/>
            <rFont val="Tahoma"/>
            <family val="2"/>
          </rPr>
          <t xml:space="preserve">
</t>
        </r>
      </text>
    </comment>
    <comment ref="C39" authorId="0">
      <text>
        <r>
          <rPr>
            <b/>
            <sz val="9"/>
            <rFont val="Tahoma"/>
            <family val="2"/>
          </rPr>
          <t>Original sample number is optional</t>
        </r>
        <r>
          <rPr>
            <sz val="9"/>
            <rFont val="Tahoma"/>
            <family val="2"/>
          </rPr>
          <t xml:space="preserve">
</t>
        </r>
      </text>
    </comment>
    <comment ref="C15" authorId="0">
      <text>
        <r>
          <rPr>
            <b/>
            <sz val="9"/>
            <rFont val="Tahoma"/>
            <family val="2"/>
          </rPr>
          <t>Original sample number is optional</t>
        </r>
        <r>
          <rPr>
            <sz val="9"/>
            <rFont val="Tahoma"/>
            <family val="2"/>
          </rPr>
          <t xml:space="preserve">
</t>
        </r>
      </text>
    </comment>
    <comment ref="C41" authorId="0">
      <text>
        <r>
          <rPr>
            <b/>
            <sz val="9"/>
            <rFont val="Tahoma"/>
            <family val="2"/>
          </rPr>
          <t>Original sample number is optional</t>
        </r>
        <r>
          <rPr>
            <sz val="9"/>
            <rFont val="Tahoma"/>
            <family val="2"/>
          </rPr>
          <t xml:space="preserve">
</t>
        </r>
      </text>
    </comment>
    <comment ref="C13" authorId="0">
      <text>
        <r>
          <rPr>
            <b/>
            <sz val="9"/>
            <rFont val="Tahoma"/>
            <family val="2"/>
          </rPr>
          <t>Original sample number is optional</t>
        </r>
        <r>
          <rPr>
            <sz val="9"/>
            <rFont val="Tahoma"/>
            <family val="2"/>
          </rPr>
          <t xml:space="preserve">
</t>
        </r>
      </text>
    </comment>
    <comment ref="C42" authorId="0">
      <text>
        <r>
          <rPr>
            <b/>
            <sz val="9"/>
            <rFont val="Tahoma"/>
            <family val="2"/>
          </rPr>
          <t>Original sample number is optional</t>
        </r>
        <r>
          <rPr>
            <sz val="9"/>
            <rFont val="Tahoma"/>
            <family val="2"/>
          </rPr>
          <t xml:space="preserve">
</t>
        </r>
      </text>
    </comment>
    <comment ref="C32" authorId="0">
      <text>
        <r>
          <rPr>
            <b/>
            <sz val="9"/>
            <rFont val="Tahoma"/>
            <family val="2"/>
          </rPr>
          <t>Original sample number is optional</t>
        </r>
        <r>
          <rPr>
            <sz val="9"/>
            <rFont val="Tahoma"/>
            <family val="2"/>
          </rPr>
          <t xml:space="preserve">
</t>
        </r>
      </text>
    </comment>
    <comment ref="C8" authorId="0">
      <text>
        <r>
          <rPr>
            <b/>
            <sz val="9"/>
            <rFont val="Tahoma"/>
            <family val="2"/>
          </rPr>
          <t>Original sample number is optional</t>
        </r>
        <r>
          <rPr>
            <sz val="9"/>
            <rFont val="Tahoma"/>
            <family val="2"/>
          </rPr>
          <t xml:space="preserve">
</t>
        </r>
      </text>
    </comment>
    <comment ref="C38" authorId="0">
      <text>
        <r>
          <rPr>
            <b/>
            <sz val="9"/>
            <rFont val="Tahoma"/>
            <family val="2"/>
          </rPr>
          <t>Original sample number is optional</t>
        </r>
        <r>
          <rPr>
            <sz val="9"/>
            <rFont val="Tahoma"/>
            <family val="2"/>
          </rPr>
          <t xml:space="preserve">
</t>
        </r>
      </text>
    </comment>
    <comment ref="C21" authorId="0">
      <text>
        <r>
          <rPr>
            <b/>
            <sz val="9"/>
            <rFont val="Tahoma"/>
            <family val="2"/>
          </rPr>
          <t>Original sample number is optional</t>
        </r>
        <r>
          <rPr>
            <sz val="9"/>
            <rFont val="Tahoma"/>
            <family val="2"/>
          </rPr>
          <t xml:space="preserve">
</t>
        </r>
      </text>
    </comment>
    <comment ref="C45" authorId="0">
      <text>
        <r>
          <rPr>
            <b/>
            <sz val="9"/>
            <rFont val="Tahoma"/>
            <family val="2"/>
          </rPr>
          <t>Original sample number is optional</t>
        </r>
        <r>
          <rPr>
            <sz val="9"/>
            <rFont val="Tahoma"/>
            <family val="2"/>
          </rPr>
          <t xml:space="preserve">
</t>
        </r>
      </text>
    </comment>
    <comment ref="C44" authorId="0">
      <text>
        <r>
          <rPr>
            <b/>
            <sz val="9"/>
            <rFont val="Tahoma"/>
            <family val="2"/>
          </rPr>
          <t>Original sample number is optional</t>
        </r>
        <r>
          <rPr>
            <sz val="9"/>
            <rFont val="Tahoma"/>
            <family val="2"/>
          </rPr>
          <t xml:space="preserve">
</t>
        </r>
      </text>
    </comment>
    <comment ref="C10" authorId="0">
      <text>
        <r>
          <rPr>
            <b/>
            <sz val="9"/>
            <rFont val="Tahoma"/>
            <family val="2"/>
          </rPr>
          <t>Original sample number is optional</t>
        </r>
        <r>
          <rPr>
            <sz val="9"/>
            <rFont val="Tahoma"/>
            <family val="2"/>
          </rPr>
          <t xml:space="preserve">
</t>
        </r>
      </text>
    </comment>
    <comment ref="C11" authorId="0">
      <text>
        <r>
          <rPr>
            <b/>
            <sz val="9"/>
            <rFont val="Tahoma"/>
            <family val="2"/>
          </rPr>
          <t>Original sample number is optional</t>
        </r>
        <r>
          <rPr>
            <sz val="9"/>
            <rFont val="Tahoma"/>
            <family val="2"/>
          </rPr>
          <t xml:space="preserve">
</t>
        </r>
      </text>
    </comment>
    <comment ref="C17" authorId="0">
      <text>
        <r>
          <rPr>
            <b/>
            <sz val="9"/>
            <rFont val="Tahoma"/>
            <family val="2"/>
          </rPr>
          <t>Original sample number is optional</t>
        </r>
        <r>
          <rPr>
            <sz val="9"/>
            <rFont val="Tahoma"/>
            <family val="2"/>
          </rPr>
          <t xml:space="preserve">
</t>
        </r>
      </text>
    </comment>
    <comment ref="C23" authorId="0">
      <text>
        <r>
          <rPr>
            <b/>
            <sz val="9"/>
            <rFont val="Tahoma"/>
            <family val="2"/>
          </rPr>
          <t>Original sample number is optional</t>
        </r>
        <r>
          <rPr>
            <sz val="9"/>
            <rFont val="Tahoma"/>
            <family val="2"/>
          </rPr>
          <t xml:space="preserve">
</t>
        </r>
      </text>
    </comment>
    <comment ref="C26" authorId="0">
      <text>
        <r>
          <rPr>
            <b/>
            <sz val="9"/>
            <rFont val="Tahoma"/>
            <family val="2"/>
          </rPr>
          <t>Original sample number is optional</t>
        </r>
        <r>
          <rPr>
            <sz val="9"/>
            <rFont val="Tahoma"/>
            <family val="2"/>
          </rPr>
          <t xml:space="preserve">
</t>
        </r>
      </text>
    </comment>
    <comment ref="D35" authorId="0">
      <text>
        <r>
          <rPr>
            <b/>
            <sz val="8"/>
            <rFont val="Tahoma"/>
            <family val="0"/>
          </rPr>
          <t>Enter sample data here</t>
        </r>
      </text>
    </comment>
    <comment ref="D50" authorId="0">
      <text>
        <r>
          <rPr>
            <b/>
            <sz val="8"/>
            <rFont val="Tahoma"/>
            <family val="0"/>
          </rPr>
          <t>Enter sample data here</t>
        </r>
      </text>
    </comment>
    <comment ref="D46" authorId="0">
      <text>
        <r>
          <rPr>
            <b/>
            <sz val="8"/>
            <rFont val="Tahoma"/>
            <family val="0"/>
          </rPr>
          <t>Enter sample data here</t>
        </r>
      </text>
    </comment>
    <comment ref="D14" authorId="0">
      <text>
        <r>
          <rPr>
            <b/>
            <sz val="8"/>
            <rFont val="Tahoma"/>
            <family val="0"/>
          </rPr>
          <t>Enter sample data here</t>
        </r>
      </text>
    </comment>
    <comment ref="D19" authorId="0">
      <text>
        <r>
          <rPr>
            <b/>
            <sz val="8"/>
            <rFont val="Tahoma"/>
            <family val="0"/>
          </rPr>
          <t>Enter sample data here</t>
        </r>
      </text>
    </comment>
    <comment ref="D16" authorId="0">
      <text>
        <r>
          <rPr>
            <b/>
            <sz val="8"/>
            <rFont val="Tahoma"/>
            <family val="0"/>
          </rPr>
          <t>Enter sample data here</t>
        </r>
      </text>
    </comment>
    <comment ref="D33" authorId="0">
      <text>
        <r>
          <rPr>
            <b/>
            <sz val="8"/>
            <rFont val="Tahoma"/>
            <family val="0"/>
          </rPr>
          <t>Enter sample data here</t>
        </r>
      </text>
    </comment>
    <comment ref="D27" authorId="0">
      <text>
        <r>
          <rPr>
            <b/>
            <sz val="8"/>
            <rFont val="Tahoma"/>
            <family val="0"/>
          </rPr>
          <t>Enter sample data here</t>
        </r>
      </text>
    </comment>
    <comment ref="D52" authorId="0">
      <text>
        <r>
          <rPr>
            <b/>
            <sz val="8"/>
            <rFont val="Tahoma"/>
            <family val="0"/>
          </rPr>
          <t>Enter sample data here</t>
        </r>
      </text>
    </comment>
    <comment ref="D47" authorId="0">
      <text>
        <r>
          <rPr>
            <b/>
            <sz val="8"/>
            <rFont val="Tahoma"/>
            <family val="0"/>
          </rPr>
          <t>Enter sample data here</t>
        </r>
      </text>
    </comment>
    <comment ref="D37" authorId="0">
      <text>
        <r>
          <rPr>
            <b/>
            <sz val="8"/>
            <rFont val="Tahoma"/>
            <family val="0"/>
          </rPr>
          <t>Enter sample data here</t>
        </r>
      </text>
    </comment>
    <comment ref="D5" authorId="0">
      <text>
        <r>
          <rPr>
            <b/>
            <sz val="8"/>
            <rFont val="Tahoma"/>
            <family val="0"/>
          </rPr>
          <t>Enter sample data here</t>
        </r>
      </text>
    </comment>
    <comment ref="D31" authorId="0">
      <text>
        <r>
          <rPr>
            <b/>
            <sz val="8"/>
            <rFont val="Tahoma"/>
            <family val="0"/>
          </rPr>
          <t>Enter sample data here</t>
        </r>
      </text>
    </comment>
    <comment ref="D29" authorId="0">
      <text>
        <r>
          <rPr>
            <b/>
            <sz val="8"/>
            <rFont val="Tahoma"/>
            <family val="0"/>
          </rPr>
          <t>Enter sample data here</t>
        </r>
      </text>
    </comment>
    <comment ref="D12" authorId="0">
      <text>
        <r>
          <rPr>
            <b/>
            <sz val="8"/>
            <rFont val="Tahoma"/>
            <family val="0"/>
          </rPr>
          <t>Enter sample data here</t>
        </r>
      </text>
    </comment>
    <comment ref="D49" authorId="0">
      <text>
        <r>
          <rPr>
            <b/>
            <sz val="8"/>
            <rFont val="Tahoma"/>
            <family val="0"/>
          </rPr>
          <t>Enter sample data here</t>
        </r>
      </text>
    </comment>
    <comment ref="D25" authorId="0">
      <text>
        <r>
          <rPr>
            <b/>
            <sz val="8"/>
            <rFont val="Tahoma"/>
            <family val="0"/>
          </rPr>
          <t>Enter sample data here</t>
        </r>
      </text>
    </comment>
    <comment ref="D34" authorId="0">
      <text>
        <r>
          <rPr>
            <b/>
            <sz val="8"/>
            <rFont val="Tahoma"/>
            <family val="0"/>
          </rPr>
          <t>Enter sample data here</t>
        </r>
      </text>
    </comment>
    <comment ref="D24" authorId="0">
      <text>
        <r>
          <rPr>
            <b/>
            <sz val="8"/>
            <rFont val="Tahoma"/>
            <family val="0"/>
          </rPr>
          <t>Enter sample data here</t>
        </r>
      </text>
    </comment>
    <comment ref="D28" authorId="0">
      <text>
        <r>
          <rPr>
            <b/>
            <sz val="8"/>
            <rFont val="Tahoma"/>
            <family val="0"/>
          </rPr>
          <t>Enter sample data here</t>
        </r>
      </text>
    </comment>
    <comment ref="D40" authorId="0">
      <text>
        <r>
          <rPr>
            <b/>
            <sz val="8"/>
            <rFont val="Tahoma"/>
            <family val="0"/>
          </rPr>
          <t>Enter sample data here</t>
        </r>
      </text>
    </comment>
    <comment ref="D48" authorId="0">
      <text>
        <r>
          <rPr>
            <b/>
            <sz val="8"/>
            <rFont val="Tahoma"/>
            <family val="0"/>
          </rPr>
          <t>Enter sample data here</t>
        </r>
      </text>
    </comment>
    <comment ref="D22" authorId="0">
      <text>
        <r>
          <rPr>
            <b/>
            <sz val="8"/>
            <rFont val="Tahoma"/>
            <family val="0"/>
          </rPr>
          <t>Enter sample data here</t>
        </r>
      </text>
    </comment>
    <comment ref="D9" authorId="0">
      <text>
        <r>
          <rPr>
            <b/>
            <sz val="8"/>
            <rFont val="Tahoma"/>
            <family val="0"/>
          </rPr>
          <t>Enter sample data here</t>
        </r>
      </text>
    </comment>
    <comment ref="D43" authorId="0">
      <text>
        <r>
          <rPr>
            <b/>
            <sz val="8"/>
            <rFont val="Tahoma"/>
            <family val="0"/>
          </rPr>
          <t>Enter sample data here</t>
        </r>
      </text>
    </comment>
    <comment ref="D36" authorId="0">
      <text>
        <r>
          <rPr>
            <b/>
            <sz val="8"/>
            <rFont val="Tahoma"/>
            <family val="0"/>
          </rPr>
          <t>Enter sample data here</t>
        </r>
      </text>
    </comment>
    <comment ref="D51" authorId="0">
      <text>
        <r>
          <rPr>
            <b/>
            <sz val="8"/>
            <rFont val="Tahoma"/>
            <family val="0"/>
          </rPr>
          <t>Enter sample data here</t>
        </r>
      </text>
    </comment>
    <comment ref="D7" authorId="0">
      <text>
        <r>
          <rPr>
            <b/>
            <sz val="8"/>
            <rFont val="Tahoma"/>
            <family val="0"/>
          </rPr>
          <t>Enter sample data here</t>
        </r>
      </text>
    </comment>
    <comment ref="D20" authorId="0">
      <text>
        <r>
          <rPr>
            <b/>
            <sz val="8"/>
            <rFont val="Tahoma"/>
            <family val="0"/>
          </rPr>
          <t>Enter sample data here</t>
        </r>
      </text>
    </comment>
    <comment ref="D6" authorId="0">
      <text>
        <r>
          <rPr>
            <b/>
            <sz val="8"/>
            <rFont val="Tahoma"/>
            <family val="0"/>
          </rPr>
          <t>Enter sample data here</t>
        </r>
      </text>
    </comment>
    <comment ref="D30" authorId="0">
      <text>
        <r>
          <rPr>
            <b/>
            <sz val="8"/>
            <rFont val="Tahoma"/>
            <family val="0"/>
          </rPr>
          <t>Enter sample data here</t>
        </r>
      </text>
    </comment>
    <comment ref="D18" authorId="0">
      <text>
        <r>
          <rPr>
            <b/>
            <sz val="8"/>
            <rFont val="Tahoma"/>
            <family val="0"/>
          </rPr>
          <t>Enter sample data here</t>
        </r>
      </text>
    </comment>
    <comment ref="D39" authorId="0">
      <text>
        <r>
          <rPr>
            <b/>
            <sz val="8"/>
            <rFont val="Tahoma"/>
            <family val="0"/>
          </rPr>
          <t>Enter sample data here</t>
        </r>
      </text>
    </comment>
    <comment ref="D15" authorId="0">
      <text>
        <r>
          <rPr>
            <b/>
            <sz val="8"/>
            <rFont val="Tahoma"/>
            <family val="0"/>
          </rPr>
          <t>Enter sample data here</t>
        </r>
      </text>
    </comment>
    <comment ref="D41" authorId="0">
      <text>
        <r>
          <rPr>
            <b/>
            <sz val="8"/>
            <rFont val="Tahoma"/>
            <family val="0"/>
          </rPr>
          <t>Enter sample data here</t>
        </r>
      </text>
    </comment>
    <comment ref="D13" authorId="0">
      <text>
        <r>
          <rPr>
            <b/>
            <sz val="8"/>
            <rFont val="Tahoma"/>
            <family val="0"/>
          </rPr>
          <t>Enter sample data here</t>
        </r>
      </text>
    </comment>
    <comment ref="D42" authorId="0">
      <text>
        <r>
          <rPr>
            <b/>
            <sz val="8"/>
            <rFont val="Tahoma"/>
            <family val="0"/>
          </rPr>
          <t>Enter sample data here</t>
        </r>
      </text>
    </comment>
    <comment ref="D32" authorId="0">
      <text>
        <r>
          <rPr>
            <b/>
            <sz val="8"/>
            <rFont val="Tahoma"/>
            <family val="0"/>
          </rPr>
          <t>Enter sample data here</t>
        </r>
      </text>
    </comment>
    <comment ref="D8" authorId="0">
      <text>
        <r>
          <rPr>
            <b/>
            <sz val="8"/>
            <rFont val="Tahoma"/>
            <family val="0"/>
          </rPr>
          <t>Enter sample data here</t>
        </r>
      </text>
    </comment>
    <comment ref="D38" authorId="0">
      <text>
        <r>
          <rPr>
            <b/>
            <sz val="8"/>
            <rFont val="Tahoma"/>
            <family val="0"/>
          </rPr>
          <t>Enter sample data here</t>
        </r>
      </text>
    </comment>
    <comment ref="D21" authorId="0">
      <text>
        <r>
          <rPr>
            <b/>
            <sz val="8"/>
            <rFont val="Tahoma"/>
            <family val="0"/>
          </rPr>
          <t>Enter sample data here</t>
        </r>
      </text>
    </comment>
    <comment ref="D45" authorId="0">
      <text>
        <r>
          <rPr>
            <b/>
            <sz val="8"/>
            <rFont val="Tahoma"/>
            <family val="0"/>
          </rPr>
          <t>Enter sample data here</t>
        </r>
      </text>
    </comment>
    <comment ref="D44" authorId="0">
      <text>
        <r>
          <rPr>
            <b/>
            <sz val="8"/>
            <rFont val="Tahoma"/>
            <family val="0"/>
          </rPr>
          <t>Enter sample data here</t>
        </r>
      </text>
    </comment>
    <comment ref="D10" authorId="0">
      <text>
        <r>
          <rPr>
            <b/>
            <sz val="8"/>
            <rFont val="Tahoma"/>
            <family val="0"/>
          </rPr>
          <t>Enter sample data here</t>
        </r>
      </text>
    </comment>
    <comment ref="D11" authorId="0">
      <text>
        <r>
          <rPr>
            <b/>
            <sz val="8"/>
            <rFont val="Tahoma"/>
            <family val="0"/>
          </rPr>
          <t>Enter sample data here</t>
        </r>
      </text>
    </comment>
    <comment ref="D17" authorId="0">
      <text>
        <r>
          <rPr>
            <b/>
            <sz val="8"/>
            <rFont val="Tahoma"/>
            <family val="0"/>
          </rPr>
          <t>Enter sample data here</t>
        </r>
      </text>
    </comment>
    <comment ref="D23" authorId="0">
      <text>
        <r>
          <rPr>
            <b/>
            <sz val="8"/>
            <rFont val="Tahoma"/>
            <family val="0"/>
          </rPr>
          <t>Enter sample data here</t>
        </r>
      </text>
    </comment>
    <comment ref="D26" authorId="0">
      <text>
        <r>
          <rPr>
            <b/>
            <sz val="8"/>
            <rFont val="Tahoma"/>
            <family val="0"/>
          </rPr>
          <t>Enter sample data here</t>
        </r>
      </text>
    </comment>
  </commentList>
</comments>
</file>

<file path=xl/sharedStrings.xml><?xml version="1.0" encoding="utf-8"?>
<sst xmlns="http://schemas.openxmlformats.org/spreadsheetml/2006/main" count="50" uniqueCount="48">
  <si>
    <t xml:space="preserve"> Paste your run data here</t>
  </si>
  <si>
    <t>Terms of Use</t>
  </si>
  <si>
    <t>Limited Use Policy</t>
  </si>
  <si>
    <t>No Warranties</t>
  </si>
  <si>
    <t>Limitation of Liability</t>
  </si>
  <si>
    <t>Copyright (C) 2011 Adaptive Business Management Systems Ltd. All rights reserved.</t>
  </si>
  <si>
    <r>
      <t>This '</t>
    </r>
    <r>
      <rPr>
        <sz val="11"/>
        <rFont val="Trebuchet MS"/>
        <family val="2"/>
      </rPr>
      <t>TermsOfUse'</t>
    </r>
    <r>
      <rPr>
        <sz val="11"/>
        <rFont val="Arial"/>
        <family val="2"/>
      </rPr>
      <t xml:space="preserve"> worksheet may not be modified, removed, or deleted.</t>
    </r>
  </si>
  <si>
    <r>
      <t xml:space="preserve">You may make archival copies and customize this template (the "Software") for </t>
    </r>
    <r>
      <rPr>
        <b/>
        <sz val="11"/>
        <rFont val="Arial"/>
        <family val="2"/>
      </rPr>
      <t>personal use</t>
    </r>
    <r>
      <rPr>
        <sz val="11"/>
        <rFont val="Arial"/>
        <family val="2"/>
      </rPr>
      <t xml:space="preserve"> or for your company use. The customized template (with your specific personal or company information) may be used and shared within your company, but this template or any document including or derived from this template may NOT be sold, distributed, or placed on a public server such as the internet.</t>
    </r>
  </si>
  <si>
    <t>Some states do not allow the limitation or exclusion of liability for incidental or consequential damages,so the above limitation may not apply to you.</t>
  </si>
  <si>
    <t>IN NO EVENT SHALL Adaptive Business Management Systems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</si>
  <si>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 xml:space="preserve">
THE SOFTWARE AND ANY RELATED DOCUMENTATION ARE PROVIDED TO YOU "AS IS."
Adaptive Business Management Systems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</si>
  <si>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Median</t>
  </si>
  <si>
    <t>Q1</t>
  </si>
  <si>
    <t>Q3</t>
  </si>
  <si>
    <t>Obs  (n)</t>
  </si>
  <si>
    <t>Mean (x)</t>
  </si>
  <si>
    <t>Alpha</t>
  </si>
  <si>
    <t>Descriptive Statistics</t>
  </si>
  <si>
    <t>Minimum</t>
  </si>
  <si>
    <t>Maximum</t>
  </si>
  <si>
    <t>Critical value</t>
  </si>
  <si>
    <t>Conclusion</t>
  </si>
  <si>
    <t>Cum Proportion</t>
  </si>
  <si>
    <t>Normal</t>
  </si>
  <si>
    <t xml:space="preserve">Correlation normal &amp; data </t>
  </si>
  <si>
    <t>Calculations</t>
  </si>
  <si>
    <t>Row ref</t>
  </si>
  <si>
    <t>Original 
Sample number</t>
  </si>
  <si>
    <t>Results</t>
  </si>
  <si>
    <t>Normal line</t>
  </si>
  <si>
    <t>http://www2.cedarcrest.edu/academic/bio/hale/biostat/session25links/normality.html</t>
  </si>
  <si>
    <t>2) The following web sites were referenced during the design of this tool:</t>
  </si>
  <si>
    <t>Normality Test</t>
  </si>
  <si>
    <t>1)This is a basic normality test which compares the sample data to a normally distributed data set</t>
  </si>
  <si>
    <t>Statistics</t>
  </si>
  <si>
    <t>Confidence interval (x+)</t>
  </si>
  <si>
    <t>Confidence interval (x-)</t>
  </si>
  <si>
    <t>StDev (for population)</t>
  </si>
  <si>
    <t>Normality test P</t>
  </si>
  <si>
    <t>P&gt;0.05=Ho</t>
  </si>
  <si>
    <t xml:space="preserve">P&lt;0.05=Ha </t>
  </si>
  <si>
    <t>Normality Table</t>
  </si>
  <si>
    <t>Data could be normally distributed</t>
  </si>
  <si>
    <t>Data is not normally distributed</t>
  </si>
  <si>
    <r>
      <t xml:space="preserve">Obs
</t>
    </r>
    <r>
      <rPr>
        <b/>
        <sz val="11"/>
        <color indexed="10"/>
        <rFont val="Calibri"/>
        <family val="2"/>
      </rPr>
      <t>Order data:
 Small to Large</t>
    </r>
  </si>
  <si>
    <t>StDev (for sample)</t>
  </si>
  <si>
    <t>provided by adaptivebms.com</t>
  </si>
  <si>
    <t>Issue 2.06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</si>
</sst>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 ???/???"/>
  </numFmts>
  <fonts count="79">
    <font>
      <sz val="11"/>
      <color theme="1"/>
      <name val="Calibri"/>
      <family val="2"/>
    </font>
    <font>
      <sz val="11"/>
      <color indexed="8"/>
      <name val="Calibri"/>
      <family val="2"/>
    </font>
    <font>
      <sz val="10"/>
      <name val="Arial"/>
      <family val="2"/>
    </font>
    <font>
      <sz val="11"/>
      <name val="Arial"/>
      <family val="2"/>
    </font>
    <font>
      <sz val="11"/>
      <name val="Trebuchet MS"/>
      <family val="2"/>
    </font>
    <font>
      <b/>
      <sz val="11"/>
      <name val="Arial"/>
      <family val="2"/>
    </font>
    <font>
      <b/>
      <sz val="11"/>
      <name val="Trebuchet MS"/>
      <family val="2"/>
    </font>
    <font>
      <sz val="9"/>
      <name val="Tahoma"/>
      <family val="2"/>
    </font>
    <font>
      <b/>
      <sz val="9"/>
      <name val="Tahoma"/>
      <family val="2"/>
    </font>
    <font>
      <b/>
      <sz val="10"/>
      <name val="Times New Roman"/>
      <family val="1"/>
    </font>
    <font>
      <sz val="10"/>
      <name val="Times New Roman"/>
      <family val="1"/>
    </font>
    <font>
      <b/>
      <sz val="9"/>
      <name val="Times New Roman"/>
      <family val="1"/>
    </font>
    <font>
      <b/>
      <sz val="10"/>
      <name val="Arial"/>
      <family val="2"/>
    </font>
    <font>
      <b/>
      <sz val="9"/>
      <name val="Arial"/>
      <family val="2"/>
    </font>
    <font>
      <b/>
      <sz val="11"/>
      <color indexed="10"/>
      <name val="Calibri"/>
      <family val="2"/>
    </font>
    <font>
      <b/>
      <sz val="8"/>
      <name val="Tahoma"/>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0"/>
      <color indexed="52"/>
      <name val="Arial"/>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55"/>
      <name val="Arial"/>
      <family val="2"/>
    </font>
    <font>
      <sz val="11"/>
      <color indexed="55"/>
      <name val="Calibri"/>
      <family val="2"/>
    </font>
    <font>
      <sz val="10"/>
      <color indexed="55"/>
      <name val="Times New Roman"/>
      <family val="1"/>
    </font>
    <font>
      <sz val="12"/>
      <color indexed="56"/>
      <name val="Arial"/>
      <family val="2"/>
    </font>
    <font>
      <sz val="10"/>
      <color indexed="8"/>
      <name val="Arial"/>
      <family val="2"/>
    </font>
    <font>
      <sz val="11"/>
      <color indexed="23"/>
      <name val="Calibri"/>
      <family val="2"/>
    </font>
    <font>
      <b/>
      <sz val="11"/>
      <color indexed="23"/>
      <name val="Calibri"/>
      <family val="2"/>
    </font>
    <font>
      <sz val="10"/>
      <color indexed="56"/>
      <name val="Arial"/>
      <family val="2"/>
    </font>
    <font>
      <sz val="20"/>
      <color indexed="18"/>
      <name val="Arial"/>
      <family val="2"/>
    </font>
    <font>
      <sz val="8"/>
      <name val="Segoe UI"/>
      <family val="2"/>
    </font>
    <font>
      <b/>
      <sz val="12"/>
      <color indexed="8"/>
      <name val="Calibri"/>
      <family val="0"/>
    </font>
    <font>
      <sz val="18"/>
      <color indexed="9"/>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0"/>
      <color rgb="FFFA7D00"/>
      <name val="Arial"/>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1"/>
      <color theme="0" tint="-0.3499799966812134"/>
      <name val="Calibri"/>
      <family val="2"/>
    </font>
    <font>
      <sz val="10"/>
      <color theme="0" tint="-0.3499799966812134"/>
      <name val="Times New Roman"/>
      <family val="1"/>
    </font>
    <font>
      <sz val="12"/>
      <color rgb="FF002060"/>
      <name val="Arial"/>
      <family val="2"/>
    </font>
    <font>
      <sz val="10"/>
      <color theme="1"/>
      <name val="Arial"/>
      <family val="2"/>
    </font>
    <font>
      <sz val="11"/>
      <color theme="1" tint="0.49998000264167786"/>
      <name val="Calibri"/>
      <family val="2"/>
    </font>
    <font>
      <b/>
      <sz val="11"/>
      <color theme="1" tint="0.49998000264167786"/>
      <name val="Calibri"/>
      <family val="2"/>
    </font>
    <font>
      <sz val="20"/>
      <color theme="3" tint="-0.24997000396251678"/>
      <name val="Arial"/>
      <family val="2"/>
    </font>
    <font>
      <sz val="10"/>
      <color rgb="FF00206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color indexed="63"/>
      </left>
      <right>
        <color indexed="63"/>
      </right>
      <top>
        <color indexed="63"/>
      </top>
      <bottom style="thick">
        <color theme="9" tint="-0.24997000396251678"/>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1" tint="0.49998000264167786"/>
      </left>
      <right style="medium">
        <color theme="0" tint="-0.3499799966812134"/>
      </right>
      <top style="thin">
        <color theme="1" tint="0.49998000264167786"/>
      </top>
      <bottom style="thin">
        <color theme="1" tint="0.49998000264167786"/>
      </bottom>
    </border>
    <border>
      <left style="thin">
        <color theme="1" tint="0.49998000264167786"/>
      </left>
      <right style="medium">
        <color theme="0" tint="-0.3499799966812134"/>
      </right>
      <top style="thin">
        <color theme="1" tint="0.49998000264167786"/>
      </top>
      <bottom style="thick">
        <color theme="9" tint="-0.24997000396251678"/>
      </bottom>
    </border>
    <border>
      <left style="thin">
        <color theme="1" tint="0.49998000264167786"/>
      </left>
      <right style="medium">
        <color theme="0" tint="-0.3499799966812134"/>
      </right>
      <top>
        <color indexed="63"/>
      </top>
      <bottom style="medium">
        <color theme="0" tint="-0.3499799966812134"/>
      </bottom>
    </border>
    <border>
      <left style="medium">
        <color theme="0" tint="-0.3499799966812134"/>
      </left>
      <right style="thin">
        <color theme="1" tint="0.49998000264167786"/>
      </right>
      <top style="thin">
        <color theme="1" tint="0.49998000264167786"/>
      </top>
      <bottom style="thin">
        <color theme="1" tint="0.49998000264167786"/>
      </bottom>
    </border>
    <border>
      <left style="medium">
        <color theme="0" tint="-0.3499799966812134"/>
      </left>
      <right style="thin">
        <color theme="1" tint="0.49998000264167786"/>
      </right>
      <top style="thin">
        <color theme="1" tint="0.49998000264167786"/>
      </top>
      <bottom style="medium">
        <color theme="0" tint="-0.3499799966812134"/>
      </bottom>
    </border>
    <border>
      <left style="thin">
        <color theme="1" tint="0.49998000264167786"/>
      </left>
      <right style="thin">
        <color theme="1" tint="0.49998000264167786"/>
      </right>
      <top style="thin">
        <color theme="1" tint="0.49998000264167786"/>
      </top>
      <bottom style="medium">
        <color theme="0" tint="-0.3499799966812134"/>
      </bottom>
    </border>
    <border>
      <left style="thin">
        <color theme="1" tint="0.49998000264167786"/>
      </left>
      <right style="medium">
        <color theme="0" tint="-0.3499799966812134"/>
      </right>
      <top style="thin">
        <color theme="1" tint="0.49998000264167786"/>
      </top>
      <bottom style="medium">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4999699890613556"/>
      </left>
      <right>
        <color indexed="63"/>
      </right>
      <top style="medium">
        <color theme="0" tint="-0.3499799966812134"/>
      </top>
      <bottom>
        <color indexed="63"/>
      </bottom>
    </border>
    <border>
      <left style="thin">
        <color theme="0" tint="-0.4999699890613556"/>
      </left>
      <right>
        <color indexed="63"/>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ck">
        <color theme="9" tint="-0.24997000396251678"/>
      </bottom>
    </border>
    <border>
      <left>
        <color indexed="63"/>
      </left>
      <right style="thin">
        <color theme="1" tint="0.49998000264167786"/>
      </right>
      <top>
        <color indexed="63"/>
      </top>
      <bottom style="medium">
        <color theme="0" tint="-0.3499799966812134"/>
      </bottom>
    </border>
    <border>
      <left style="thin">
        <color theme="1" tint="0.49998000264167786"/>
      </left>
      <right style="medium">
        <color theme="0" tint="-0.4999699890613556"/>
      </right>
      <top style="thin">
        <color theme="1" tint="0.49998000264167786"/>
      </top>
      <bottom style="thin">
        <color theme="1" tint="0.49998000264167786"/>
      </bottom>
    </border>
    <border>
      <left style="thin">
        <color theme="1" tint="0.49998000264167786"/>
      </left>
      <right style="medium">
        <color theme="0" tint="-0.4999699890613556"/>
      </right>
      <top style="thin">
        <color theme="1" tint="0.49998000264167786"/>
      </top>
      <bottom style="thick">
        <color theme="9" tint="-0.24997000396251678"/>
      </bottom>
    </border>
    <border>
      <left style="thin">
        <color theme="1" tint="0.49998000264167786"/>
      </left>
      <right style="medium">
        <color theme="0" tint="-0.4999699890613556"/>
      </right>
      <top>
        <color indexed="63"/>
      </top>
      <bottom style="medium">
        <color theme="0" tint="-0.3499799966812134"/>
      </bottom>
    </border>
    <border>
      <left style="medium">
        <color theme="0" tint="-0.3499799966812134"/>
      </left>
      <right style="thin">
        <color theme="1" tint="0.49998000264167786"/>
      </right>
      <top style="thin">
        <color theme="1" tint="0.49998000264167786"/>
      </top>
      <bottom style="thick">
        <color theme="9" tint="-0.24997000396251678"/>
      </bottom>
    </border>
    <border>
      <left style="medium">
        <color theme="0" tint="-0.3499799966812134"/>
      </left>
      <right style="thin">
        <color theme="1" tint="0.49998000264167786"/>
      </right>
      <top>
        <color indexed="63"/>
      </top>
      <bottom style="medium">
        <color theme="0" tint="-0.3499799966812134"/>
      </bottom>
    </border>
    <border>
      <left style="medium">
        <color theme="0" tint="-0.3499799966812134"/>
      </left>
      <right style="thin">
        <color theme="1" tint="0.49998000264167786"/>
      </right>
      <top style="medium">
        <color theme="0" tint="-0.3499799966812134"/>
      </top>
      <bottom style="thin">
        <color theme="1" tint="0.49998000264167786"/>
      </bottom>
    </border>
    <border>
      <left style="thin">
        <color theme="1" tint="0.49998000264167786"/>
      </left>
      <right>
        <color indexed="63"/>
      </right>
      <top style="medium">
        <color theme="0" tint="-0.3499799966812134"/>
      </top>
      <bottom style="thin">
        <color theme="1" tint="0.49998000264167786"/>
      </bottom>
    </border>
    <border>
      <left style="thin">
        <color theme="1" tint="0.49998000264167786"/>
      </left>
      <right style="thin">
        <color theme="1" tint="0.49998000264167786"/>
      </right>
      <top style="medium">
        <color theme="0" tint="-0.3499799966812134"/>
      </top>
      <bottom style="thin">
        <color theme="1" tint="0.49998000264167786"/>
      </bottom>
    </border>
    <border>
      <left style="thin">
        <color theme="1" tint="0.49998000264167786"/>
      </left>
      <right style="medium">
        <color theme="0" tint="-0.3499799966812134"/>
      </right>
      <top style="medium">
        <color theme="0" tint="-0.3499799966812134"/>
      </top>
      <bottom style="thin">
        <color theme="1" tint="0.49998000264167786"/>
      </bottom>
    </border>
    <border>
      <left style="medium">
        <color theme="1" tint="0.49998000264167786"/>
      </left>
      <right style="thin">
        <color theme="1" tint="0.49998000264167786"/>
      </right>
      <top style="medium">
        <color theme="0" tint="-0.3499799966812134"/>
      </top>
      <bottom style="thin">
        <color theme="1" tint="0.49998000264167786"/>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5">
    <xf numFmtId="0" fontId="0" fillId="0" borderId="0" xfId="0" applyFont="1" applyAlignment="1">
      <alignment/>
    </xf>
    <xf numFmtId="0" fontId="0" fillId="0" borderId="0" xfId="59">
      <alignment/>
      <protection/>
    </xf>
    <xf numFmtId="0" fontId="36" fillId="33" borderId="0" xfId="59" applyFont="1" applyFill="1" applyBorder="1">
      <alignment/>
      <protection/>
    </xf>
    <xf numFmtId="0" fontId="0" fillId="0" borderId="0" xfId="59" applyAlignment="1">
      <alignment vertical="top"/>
      <protection/>
    </xf>
    <xf numFmtId="0" fontId="36" fillId="33" borderId="0" xfId="59" applyFont="1" applyFill="1" applyBorder="1" applyAlignment="1">
      <alignment vertical="top"/>
      <protection/>
    </xf>
    <xf numFmtId="0" fontId="36" fillId="33" borderId="0" xfId="59" applyNumberFormat="1" applyFont="1" applyFill="1" applyBorder="1" applyAlignment="1">
      <alignment vertical="top" wrapText="1"/>
      <protection/>
    </xf>
    <xf numFmtId="0" fontId="6" fillId="33" borderId="0" xfId="59" applyFont="1" applyFill="1" applyBorder="1">
      <alignment/>
      <protection/>
    </xf>
    <xf numFmtId="0" fontId="36" fillId="33" borderId="0" xfId="59" applyNumberFormat="1" applyFont="1" applyFill="1" applyBorder="1" applyAlignment="1">
      <alignment wrapText="1"/>
      <protection/>
    </xf>
    <xf numFmtId="0" fontId="3" fillId="33" borderId="0" xfId="59" applyFont="1" applyFill="1" applyBorder="1" applyAlignment="1">
      <alignment wrapText="1"/>
      <protection/>
    </xf>
    <xf numFmtId="0" fontId="5" fillId="33" borderId="0" xfId="59" applyFont="1" applyFill="1" applyBorder="1">
      <alignment/>
      <protection/>
    </xf>
    <xf numFmtId="0" fontId="36" fillId="0" borderId="0" xfId="0" applyFont="1" applyAlignment="1">
      <alignment horizontal="left" indent="1"/>
    </xf>
    <xf numFmtId="0" fontId="2" fillId="0" borderId="0" xfId="54" applyFont="1" applyAlignment="1">
      <alignment wrapText="1"/>
    </xf>
    <xf numFmtId="0" fontId="2" fillId="0" borderId="0" xfId="54" applyFont="1" applyAlignment="1">
      <alignment/>
    </xf>
    <xf numFmtId="2" fontId="0" fillId="0" borderId="0" xfId="0" applyNumberFormat="1" applyAlignment="1">
      <alignment/>
    </xf>
    <xf numFmtId="0" fontId="0" fillId="0" borderId="0" xfId="0" applyBorder="1" applyAlignment="1">
      <alignment/>
    </xf>
    <xf numFmtId="0" fontId="10" fillId="0" borderId="0" xfId="0" applyFont="1" applyAlignment="1" applyProtection="1">
      <alignment/>
      <protection/>
    </xf>
    <xf numFmtId="0" fontId="10" fillId="0" borderId="0" xfId="0" applyFont="1" applyAlignment="1">
      <alignment/>
    </xf>
    <xf numFmtId="170" fontId="10" fillId="0" borderId="0" xfId="45" applyNumberFormat="1" applyFont="1" applyBorder="1" applyAlignment="1" applyProtection="1">
      <alignment vertical="center" wrapText="1"/>
      <protection/>
    </xf>
    <xf numFmtId="0" fontId="10" fillId="0" borderId="0" xfId="0" applyFont="1" applyBorder="1" applyAlignment="1" applyProtection="1">
      <alignment/>
      <protection/>
    </xf>
    <xf numFmtId="170" fontId="10" fillId="0" borderId="0" xfId="45" applyNumberFormat="1" applyFont="1" applyBorder="1" applyAlignment="1" applyProtection="1">
      <alignment horizontal="center" vertical="center" wrapText="1"/>
      <protection/>
    </xf>
    <xf numFmtId="0" fontId="10" fillId="0" borderId="0" xfId="0" applyFont="1" applyBorder="1" applyAlignment="1">
      <alignment/>
    </xf>
    <xf numFmtId="0" fontId="9" fillId="0" borderId="10" xfId="0" applyFont="1" applyFill="1" applyBorder="1" applyAlignment="1" applyProtection="1">
      <alignment horizontal="center" wrapText="1"/>
      <protection/>
    </xf>
    <xf numFmtId="0" fontId="10" fillId="0" borderId="10" xfId="0" applyFont="1" applyBorder="1" applyAlignment="1" applyProtection="1">
      <alignment horizontal="center"/>
      <protection/>
    </xf>
    <xf numFmtId="0" fontId="10" fillId="0" borderId="10" xfId="0" applyFont="1" applyBorder="1" applyAlignment="1">
      <alignment horizontal="center"/>
    </xf>
    <xf numFmtId="2" fontId="0" fillId="10" borderId="11" xfId="0" applyNumberFormat="1" applyFill="1" applyBorder="1" applyAlignment="1">
      <alignment horizontal="center" vertical="center"/>
    </xf>
    <xf numFmtId="2" fontId="12" fillId="0" borderId="12" xfId="0" applyNumberFormat="1" applyFont="1" applyBorder="1" applyAlignment="1" applyProtection="1">
      <alignment horizontal="center" wrapText="1"/>
      <protection/>
    </xf>
    <xf numFmtId="2" fontId="10" fillId="0" borderId="12" xfId="0" applyNumberFormat="1" applyFont="1" applyBorder="1" applyAlignment="1" applyProtection="1">
      <alignment horizont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69" fillId="0" borderId="0" xfId="58" applyFont="1" applyAlignment="1">
      <alignment/>
      <protection/>
    </xf>
    <xf numFmtId="0" fontId="70" fillId="0" borderId="0" xfId="0" applyFont="1" applyAlignment="1">
      <alignment/>
    </xf>
    <xf numFmtId="0" fontId="70" fillId="0" borderId="0" xfId="0" applyFont="1" applyAlignment="1">
      <alignment horizontal="center"/>
    </xf>
    <xf numFmtId="0" fontId="71" fillId="0" borderId="0" xfId="0" applyFont="1" applyBorder="1" applyAlignment="1" applyProtection="1">
      <alignment horizontal="center"/>
      <protection/>
    </xf>
    <xf numFmtId="0" fontId="0" fillId="34" borderId="13" xfId="21" applyFont="1" applyFill="1" applyBorder="1" applyAlignment="1">
      <alignment horizontal="center"/>
    </xf>
    <xf numFmtId="0" fontId="0" fillId="33" borderId="14" xfId="15" applyFill="1" applyBorder="1" applyAlignment="1">
      <alignment horizontal="center"/>
    </xf>
    <xf numFmtId="0" fontId="0" fillId="34" borderId="15" xfId="21" applyFont="1" applyFill="1" applyBorder="1" applyAlignment="1">
      <alignment horizontal="center"/>
    </xf>
    <xf numFmtId="0" fontId="70" fillId="0" borderId="0" xfId="0" applyFont="1" applyBorder="1" applyAlignment="1">
      <alignment horizontal="center" vertical="center" wrapText="1"/>
    </xf>
    <xf numFmtId="0" fontId="0" fillId="0" borderId="0" xfId="0" applyAlignment="1">
      <alignment horizontal="center" vertical="center"/>
    </xf>
    <xf numFmtId="0" fontId="69" fillId="0" borderId="0" xfId="0" applyFont="1" applyBorder="1" applyAlignment="1" applyProtection="1">
      <alignment horizontal="center" wrapText="1"/>
      <protection/>
    </xf>
    <xf numFmtId="0" fontId="61" fillId="0" borderId="0" xfId="54" applyAlignment="1">
      <alignment horizontal="left" indent="1"/>
    </xf>
    <xf numFmtId="0" fontId="67" fillId="0" borderId="0" xfId="0" applyFont="1" applyAlignment="1">
      <alignment/>
    </xf>
    <xf numFmtId="0" fontId="70" fillId="0" borderId="16" xfId="0" applyFont="1" applyBorder="1" applyAlignment="1">
      <alignment horizontal="center"/>
    </xf>
    <xf numFmtId="0" fontId="71" fillId="0" borderId="16" xfId="0" applyFont="1" applyBorder="1" applyAlignment="1" applyProtection="1">
      <alignment horizontal="center"/>
      <protection/>
    </xf>
    <xf numFmtId="0" fontId="0" fillId="10" borderId="17" xfId="15" applyFill="1" applyBorder="1" applyAlignment="1">
      <alignment horizontal="center"/>
    </xf>
    <xf numFmtId="0" fontId="72" fillId="0" borderId="0" xfId="54" applyFont="1" applyBorder="1" applyAlignment="1">
      <alignment vertical="center" wrapText="1"/>
    </xf>
    <xf numFmtId="0" fontId="12" fillId="0" borderId="18" xfId="0" applyFont="1" applyBorder="1" applyAlignment="1" applyProtection="1">
      <alignment horizontal="center" wrapText="1"/>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13" fillId="0" borderId="21" xfId="0" applyFont="1" applyFill="1" applyBorder="1" applyAlignment="1" applyProtection="1">
      <alignment horizontal="center" wrapText="1"/>
      <protection/>
    </xf>
    <xf numFmtId="0" fontId="2" fillId="0" borderId="18" xfId="0" applyFont="1" applyBorder="1" applyAlignment="1">
      <alignment horizontal="center" vertical="center"/>
    </xf>
    <xf numFmtId="0" fontId="10" fillId="0" borderId="21" xfId="0" applyFont="1" applyBorder="1" applyAlignment="1" applyProtection="1">
      <alignment horizontal="center"/>
      <protection/>
    </xf>
    <xf numFmtId="170" fontId="10" fillId="0" borderId="18" xfId="45" applyNumberFormat="1" applyFont="1" applyBorder="1" applyAlignment="1" applyProtection="1">
      <alignment vertical="center" wrapText="1"/>
      <protection/>
    </xf>
    <xf numFmtId="0" fontId="11" fillId="0" borderId="21" xfId="0" applyFont="1" applyFill="1" applyBorder="1" applyAlignment="1" applyProtection="1">
      <alignment horizontal="center" wrapText="1"/>
      <protection/>
    </xf>
    <xf numFmtId="0" fontId="10" fillId="0" borderId="22" xfId="0" applyFont="1" applyBorder="1" applyAlignment="1" applyProtection="1">
      <alignment/>
      <protection/>
    </xf>
    <xf numFmtId="0" fontId="9" fillId="0" borderId="23" xfId="0" applyFont="1" applyFill="1" applyBorder="1" applyAlignment="1" applyProtection="1">
      <alignment horizontal="center" wrapText="1"/>
      <protection/>
    </xf>
    <xf numFmtId="0" fontId="10" fillId="0" borderId="23" xfId="0" applyFont="1" applyBorder="1" applyAlignment="1">
      <alignment horizontal="center"/>
    </xf>
    <xf numFmtId="170" fontId="10" fillId="0" borderId="24" xfId="45" applyNumberFormat="1" applyFont="1" applyBorder="1" applyAlignment="1" applyProtection="1">
      <alignment vertical="center" wrapText="1"/>
      <protection/>
    </xf>
    <xf numFmtId="0" fontId="67" fillId="33" borderId="25" xfId="15" applyFont="1" applyFill="1" applyBorder="1" applyAlignment="1">
      <alignment horizontal="right"/>
    </xf>
    <xf numFmtId="0" fontId="67" fillId="33" borderId="26" xfId="15" applyFont="1" applyFill="1" applyBorder="1" applyAlignment="1">
      <alignment horizontal="right"/>
    </xf>
    <xf numFmtId="0" fontId="67" fillId="0" borderId="11" xfId="0" applyFont="1" applyBorder="1" applyAlignment="1">
      <alignment horizontal="center" wrapText="1"/>
    </xf>
    <xf numFmtId="0" fontId="0" fillId="35" borderId="14" xfId="15" applyFill="1" applyBorder="1" applyAlignment="1">
      <alignment horizontal="center"/>
    </xf>
    <xf numFmtId="0" fontId="36" fillId="33" borderId="0" xfId="59" applyFont="1" applyFill="1" applyBorder="1" applyAlignment="1">
      <alignment horizontal="center" vertical="top"/>
      <protection/>
    </xf>
    <xf numFmtId="0" fontId="0" fillId="0" borderId="0" xfId="0" applyAlignment="1">
      <alignment vertical="center"/>
    </xf>
    <xf numFmtId="0" fontId="0" fillId="0" borderId="27" xfId="0" applyBorder="1" applyAlignment="1">
      <alignment/>
    </xf>
    <xf numFmtId="0" fontId="67" fillId="0" borderId="28" xfId="0" applyFont="1" applyFill="1" applyBorder="1" applyAlignment="1">
      <alignment horizontal="right"/>
    </xf>
    <xf numFmtId="2" fontId="10" fillId="0" borderId="29" xfId="0" applyNumberFormat="1" applyFont="1" applyBorder="1" applyAlignment="1" applyProtection="1">
      <alignment horizontal="center"/>
      <protection/>
    </xf>
    <xf numFmtId="2" fontId="10" fillId="0" borderId="30" xfId="0" applyNumberFormat="1" applyFont="1" applyBorder="1" applyAlignment="1" applyProtection="1">
      <alignment horizontal="center"/>
      <protection/>
    </xf>
    <xf numFmtId="2" fontId="10" fillId="0" borderId="31" xfId="0" applyNumberFormat="1" applyFont="1" applyBorder="1" applyAlignment="1" applyProtection="1">
      <alignment horizontal="center"/>
      <protection/>
    </xf>
    <xf numFmtId="2" fontId="0" fillId="10" borderId="32" xfId="0" applyNumberFormat="1" applyFill="1" applyBorder="1" applyAlignment="1">
      <alignment horizontal="center" vertical="center"/>
    </xf>
    <xf numFmtId="2" fontId="0" fillId="10" borderId="33" xfId="0" applyNumberFormat="1" applyFill="1" applyBorder="1" applyAlignment="1">
      <alignment horizontal="center" vertical="center"/>
    </xf>
    <xf numFmtId="2" fontId="0" fillId="10" borderId="34" xfId="0" applyNumberFormat="1" applyFill="1" applyBorder="1" applyAlignment="1">
      <alignment horizontal="center" vertical="center"/>
    </xf>
    <xf numFmtId="0" fontId="73" fillId="0" borderId="0" xfId="0" applyFont="1" applyAlignment="1">
      <alignment horizontal="center" vertical="center"/>
    </xf>
    <xf numFmtId="0" fontId="74" fillId="0" borderId="21" xfId="0" applyFont="1" applyFill="1" applyBorder="1" applyAlignment="1">
      <alignment horizontal="center" vertical="center"/>
    </xf>
    <xf numFmtId="0" fontId="74" fillId="0" borderId="35" xfId="0" applyFont="1" applyFill="1" applyBorder="1" applyAlignment="1">
      <alignment horizontal="center" vertical="center"/>
    </xf>
    <xf numFmtId="0" fontId="74" fillId="0" borderId="36" xfId="0" applyFont="1" applyFill="1" applyBorder="1" applyAlignment="1">
      <alignment horizontal="center" vertical="center"/>
    </xf>
    <xf numFmtId="0" fontId="75" fillId="0" borderId="21" xfId="0" applyFont="1" applyBorder="1" applyAlignment="1">
      <alignment horizontal="center" wrapText="1"/>
    </xf>
    <xf numFmtId="0" fontId="76" fillId="0" borderId="0" xfId="54" applyFont="1" applyBorder="1" applyAlignment="1">
      <alignment horizontal="center" vertical="center" wrapText="1"/>
    </xf>
    <xf numFmtId="0" fontId="67" fillId="0" borderId="37" xfId="0" applyFont="1" applyBorder="1" applyAlignment="1">
      <alignment horizontal="center" vertical="center"/>
    </xf>
    <xf numFmtId="0" fontId="67" fillId="0" borderId="38" xfId="0" applyFont="1" applyBorder="1" applyAlignment="1">
      <alignment horizontal="center" vertical="center"/>
    </xf>
    <xf numFmtId="0" fontId="0" fillId="0" borderId="0" xfId="0" applyAlignment="1">
      <alignment horizontal="left"/>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0" fillId="0" borderId="0" xfId="0" applyFont="1" applyBorder="1" applyAlignment="1" applyProtection="1">
      <alignment horizontal="center" vertical="center" wrapText="1"/>
      <protection/>
    </xf>
    <xf numFmtId="0" fontId="0" fillId="0" borderId="0" xfId="0" applyBorder="1" applyAlignment="1">
      <alignment horizontal="center"/>
    </xf>
    <xf numFmtId="2" fontId="67" fillId="0" borderId="41" xfId="0" applyNumberFormat="1" applyFont="1" applyBorder="1" applyAlignment="1">
      <alignment horizontal="center" vertical="center" wrapText="1"/>
    </xf>
    <xf numFmtId="2" fontId="67" fillId="0" borderId="40" xfId="0" applyNumberFormat="1" applyFont="1" applyBorder="1" applyAlignment="1">
      <alignment horizontal="center" vertical="center" wrapText="1"/>
    </xf>
    <xf numFmtId="0" fontId="67" fillId="0" borderId="25" xfId="0" applyFont="1" applyBorder="1" applyAlignment="1">
      <alignment horizontal="center"/>
    </xf>
    <xf numFmtId="0" fontId="67" fillId="0" borderId="13" xfId="0" applyFont="1" applyBorder="1" applyAlignment="1">
      <alignment horizontal="center"/>
    </xf>
    <xf numFmtId="0" fontId="67" fillId="0" borderId="14" xfId="0" applyFont="1" applyBorder="1" applyAlignment="1">
      <alignment horizontal="center"/>
    </xf>
    <xf numFmtId="0" fontId="12" fillId="0" borderId="42" xfId="54" applyFont="1" applyBorder="1" applyAlignment="1">
      <alignment horizontal="center" vertical="center" wrapText="1"/>
    </xf>
    <xf numFmtId="0" fontId="12" fillId="0" borderId="43" xfId="54" applyFont="1" applyBorder="1" applyAlignment="1">
      <alignment horizontal="center" vertical="center" wrapText="1"/>
    </xf>
    <xf numFmtId="0" fontId="12" fillId="0" borderId="44" xfId="54" applyFont="1" applyBorder="1" applyAlignment="1">
      <alignment horizontal="center" vertical="center" wrapText="1"/>
    </xf>
    <xf numFmtId="0" fontId="77" fillId="0" borderId="0" xfId="54"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Normality plot</a:t>
            </a:r>
          </a:p>
        </c:rich>
      </c:tx>
      <c:layout>
        <c:manualLayout>
          <c:xMode val="factor"/>
          <c:yMode val="factor"/>
          <c:x val="-0.00125"/>
          <c:y val="-0.01525"/>
        </c:manualLayout>
      </c:layout>
      <c:spPr>
        <a:noFill/>
        <a:ln w="3175">
          <a:noFill/>
        </a:ln>
      </c:spPr>
    </c:title>
    <c:plotArea>
      <c:layout>
        <c:manualLayout>
          <c:xMode val="edge"/>
          <c:yMode val="edge"/>
          <c:x val="0.03825"/>
          <c:y val="0.062"/>
          <c:w val="0.80875"/>
          <c:h val="0.86125"/>
        </c:manualLayout>
      </c:layout>
      <c:lineChart>
        <c:grouping val="standard"/>
        <c:varyColors val="0"/>
        <c:ser>
          <c:idx val="0"/>
          <c:order val="0"/>
          <c:tx>
            <c:strRef>
              <c:f>Data!$D$4</c:f>
              <c:strCache>
                <c:ptCount val="1"/>
                <c:pt idx="0">
                  <c:v>Obs
Order data:
 Small to Large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noFill/>
              </a:ln>
            </c:spPr>
          </c:marker>
          <c:cat>
            <c:numRef>
              <c:f>Data!$B$5:$B$54</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Data!$D$5:$D$54</c:f>
              <c:numCache>
                <c:ptCount val="50"/>
                <c:pt idx="0">
                  <c:v>9.9106</c:v>
                </c:pt>
                <c:pt idx="1">
                  <c:v>14.9959</c:v>
                </c:pt>
                <c:pt idx="2">
                  <c:v>14.4073</c:v>
                </c:pt>
                <c:pt idx="3">
                  <c:v>16.5011</c:v>
                </c:pt>
                <c:pt idx="4">
                  <c:v>13.0835</c:v>
                </c:pt>
                <c:pt idx="5">
                  <c:v>18.1228</c:v>
                </c:pt>
                <c:pt idx="6">
                  <c:v>18.7973</c:v>
                </c:pt>
                <c:pt idx="7">
                  <c:v>10.3367</c:v>
                </c:pt>
                <c:pt idx="8">
                  <c:v>16.1136</c:v>
                </c:pt>
                <c:pt idx="9">
                  <c:v>7.605</c:v>
                </c:pt>
                <c:pt idx="10">
                  <c:v>15.7556</c:v>
                </c:pt>
                <c:pt idx="11">
                  <c:v>8.7846</c:v>
                </c:pt>
                <c:pt idx="12">
                  <c:v>20</c:v>
                </c:pt>
                <c:pt idx="13">
                  <c:v>15.624</c:v>
                </c:pt>
                <c:pt idx="14">
                  <c:v>8.3689</c:v>
                </c:pt>
                <c:pt idx="15">
                  <c:v>14.99</c:v>
                </c:pt>
                <c:pt idx="16">
                  <c:v>16.9109</c:v>
                </c:pt>
                <c:pt idx="17">
                  <c:v>12.8154</c:v>
                </c:pt>
                <c:pt idx="18">
                  <c:v>20.6059</c:v>
                </c:pt>
                <c:pt idx="19">
                  <c:v>11.9893</c:v>
                </c:pt>
                <c:pt idx="20">
                  <c:v>11.0053</c:v>
                </c:pt>
                <c:pt idx="21">
                  <c:v>21.0795</c:v>
                </c:pt>
                <c:pt idx="22">
                  <c:v>9.0983</c:v>
                </c:pt>
                <c:pt idx="23">
                  <c:v>12.0885</c:v>
                </c:pt>
                <c:pt idx="24">
                  <c:v>10.2186</c:v>
                </c:pt>
                <c:pt idx="25">
                  <c:v>15.4739</c:v>
                </c:pt>
                <c:pt idx="26">
                  <c:v>9.955</c:v>
                </c:pt>
                <c:pt idx="27">
                  <c:v>16.4521</c:v>
                </c:pt>
                <c:pt idx="28">
                  <c:v>9.0711</c:v>
                </c:pt>
                <c:pt idx="29">
                  <c:v>11.7029</c:v>
                </c:pt>
                <c:pt idx="30">
                  <c:v>4.3626</c:v>
                </c:pt>
                <c:pt idx="31">
                  <c:v>13.6716</c:v>
                </c:pt>
                <c:pt idx="32">
                  <c:v>9.8833</c:v>
                </c:pt>
                <c:pt idx="33">
                  <c:v>16.7075</c:v>
                </c:pt>
                <c:pt idx="34">
                  <c:v>15.6791</c:v>
                </c:pt>
                <c:pt idx="35">
                  <c:v>12.1308</c:v>
                </c:pt>
                <c:pt idx="36">
                  <c:v>16.0237</c:v>
                </c:pt>
                <c:pt idx="37">
                  <c:v>16.196</c:v>
                </c:pt>
                <c:pt idx="38">
                  <c:v>13.4793</c:v>
                </c:pt>
                <c:pt idx="39">
                  <c:v>17.6585</c:v>
                </c:pt>
                <c:pt idx="40">
                  <c:v>17.4309</c:v>
                </c:pt>
                <c:pt idx="41">
                  <c:v>6.1522</c:v>
                </c:pt>
                <c:pt idx="42">
                  <c:v>9.7048</c:v>
                </c:pt>
                <c:pt idx="43">
                  <c:v>12.1896</c:v>
                </c:pt>
                <c:pt idx="44">
                  <c:v>10.9258</c:v>
                </c:pt>
                <c:pt idx="45">
                  <c:v>6.1161</c:v>
                </c:pt>
                <c:pt idx="46">
                  <c:v>13.8141</c:v>
                </c:pt>
                <c:pt idx="47">
                  <c:v>9.3914</c:v>
                </c:pt>
              </c:numCache>
            </c:numRef>
          </c:val>
          <c:smooth val="0"/>
        </c:ser>
        <c:ser>
          <c:idx val="1"/>
          <c:order val="1"/>
          <c:tx>
            <c:strRef>
              <c:f>Data!$G$4</c:f>
              <c:strCache>
                <c:ptCount val="1"/>
                <c:pt idx="0">
                  <c:v>Normal line</c:v>
                </c:pt>
              </c:strCache>
            </c:strRef>
          </c:tx>
          <c:spPr>
            <a:ln w="3175">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Data!$B$5:$B$54</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Data!$G$5:$G$54</c:f>
              <c:numCache>
                <c:ptCount val="50"/>
                <c:pt idx="0">
                  <c:v>4.7108687499999995</c:v>
                </c:pt>
                <c:pt idx="1">
                  <c:v>5.059137499999999</c:v>
                </c:pt>
                <c:pt idx="2">
                  <c:v>5.407406249999999</c:v>
                </c:pt>
                <c:pt idx="3">
                  <c:v>5.755674999999999</c:v>
                </c:pt>
                <c:pt idx="4">
                  <c:v>6.103943749999999</c:v>
                </c:pt>
                <c:pt idx="5">
                  <c:v>6.4522125</c:v>
                </c:pt>
                <c:pt idx="6">
                  <c:v>6.800481249999999</c:v>
                </c:pt>
                <c:pt idx="7">
                  <c:v>7.14875</c:v>
                </c:pt>
                <c:pt idx="8">
                  <c:v>7.497018749999999</c:v>
                </c:pt>
                <c:pt idx="9">
                  <c:v>7.8452874999999995</c:v>
                </c:pt>
                <c:pt idx="10">
                  <c:v>8.193556249999999</c:v>
                </c:pt>
                <c:pt idx="11">
                  <c:v>8.541825</c:v>
                </c:pt>
                <c:pt idx="12">
                  <c:v>8.890093749999998</c:v>
                </c:pt>
                <c:pt idx="13">
                  <c:v>9.2383625</c:v>
                </c:pt>
                <c:pt idx="14">
                  <c:v>9.58663125</c:v>
                </c:pt>
                <c:pt idx="15">
                  <c:v>9.934899999999999</c:v>
                </c:pt>
                <c:pt idx="16">
                  <c:v>10.283168749999998</c:v>
                </c:pt>
                <c:pt idx="17">
                  <c:v>10.631437499999999</c:v>
                </c:pt>
                <c:pt idx="18">
                  <c:v>10.97970625</c:v>
                </c:pt>
                <c:pt idx="19">
                  <c:v>11.327974999999999</c:v>
                </c:pt>
                <c:pt idx="20">
                  <c:v>11.676243749999998</c:v>
                </c:pt>
                <c:pt idx="21">
                  <c:v>12.024512499999998</c:v>
                </c:pt>
                <c:pt idx="22">
                  <c:v>12.37278125</c:v>
                </c:pt>
                <c:pt idx="23">
                  <c:v>12.721049999999998</c:v>
                </c:pt>
                <c:pt idx="24">
                  <c:v>13.069318749999997</c:v>
                </c:pt>
                <c:pt idx="25">
                  <c:v>13.4175875</c:v>
                </c:pt>
                <c:pt idx="26">
                  <c:v>13.765856249999999</c:v>
                </c:pt>
                <c:pt idx="27">
                  <c:v>14.114124999999998</c:v>
                </c:pt>
                <c:pt idx="28">
                  <c:v>14.462393749999997</c:v>
                </c:pt>
                <c:pt idx="29">
                  <c:v>14.8106625</c:v>
                </c:pt>
                <c:pt idx="30">
                  <c:v>15.158931249999998</c:v>
                </c:pt>
                <c:pt idx="31">
                  <c:v>15.507199999999997</c:v>
                </c:pt>
                <c:pt idx="32">
                  <c:v>15.85546875</c:v>
                </c:pt>
                <c:pt idx="33">
                  <c:v>16.2037375</c:v>
                </c:pt>
                <c:pt idx="34">
                  <c:v>16.552006249999998</c:v>
                </c:pt>
                <c:pt idx="35">
                  <c:v>16.900274999999997</c:v>
                </c:pt>
                <c:pt idx="36">
                  <c:v>17.24854375</c:v>
                </c:pt>
                <c:pt idx="37">
                  <c:v>17.5968125</c:v>
                </c:pt>
                <c:pt idx="38">
                  <c:v>17.945081249999998</c:v>
                </c:pt>
                <c:pt idx="39">
                  <c:v>18.293349999999997</c:v>
                </c:pt>
                <c:pt idx="40">
                  <c:v>18.64161875</c:v>
                </c:pt>
                <c:pt idx="41">
                  <c:v>18.9898875</c:v>
                </c:pt>
                <c:pt idx="42">
                  <c:v>19.338156249999997</c:v>
                </c:pt>
                <c:pt idx="43">
                  <c:v>19.686424999999996</c:v>
                </c:pt>
                <c:pt idx="44">
                  <c:v>20.03469375</c:v>
                </c:pt>
                <c:pt idx="45">
                  <c:v>20.382962499999998</c:v>
                </c:pt>
                <c:pt idx="46">
                  <c:v>20.731231249999997</c:v>
                </c:pt>
                <c:pt idx="47">
                  <c:v>21.0795</c:v>
                </c:pt>
                <c:pt idx="48">
                  <c:v>21.42776875</c:v>
                </c:pt>
                <c:pt idx="49">
                  <c:v>21.776037499999997</c:v>
                </c:pt>
              </c:numCache>
            </c:numRef>
          </c:val>
          <c:smooth val="0"/>
        </c:ser>
        <c:marker val="1"/>
        <c:axId val="42223929"/>
        <c:axId val="44471042"/>
      </c:lineChart>
      <c:catAx>
        <c:axId val="42223929"/>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Row number</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4471042"/>
        <c:crosses val="autoZero"/>
        <c:auto val="1"/>
        <c:lblOffset val="100"/>
        <c:tickLblSkip val="2"/>
        <c:noMultiLvlLbl val="0"/>
      </c:catAx>
      <c:valAx>
        <c:axId val="44471042"/>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Observations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2223929"/>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Normality plot'!A1" /><Relationship Id="rId2" Type="http://schemas.openxmlformats.org/officeDocument/2006/relationships/hyperlink" Target="https://adaptivebms.com/tools/" TargetMode="External" /><Relationship Id="rId3" Type="http://schemas.openxmlformats.org/officeDocument/2006/relationships/hyperlink" Target="https://adaptivebms.com/tools/" TargetMode="External" /><Relationship Id="rId4" Type="http://schemas.openxmlformats.org/officeDocument/2006/relationships/image" Target="../media/image5.png" /><Relationship Id="rId5" Type="http://schemas.openxmlformats.org/officeDocument/2006/relationships/hyperlink" Target="https://adaptivebms.com/" TargetMode="External" /><Relationship Id="rId6" Type="http://schemas.openxmlformats.org/officeDocument/2006/relationships/hyperlink" Target="https://adaptivebms.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Data!A1" /><Relationship Id="rId3" Type="http://schemas.openxmlformats.org/officeDocument/2006/relationships/image" Target="../media/image6.png" /><Relationship Id="rId4" Type="http://schemas.openxmlformats.org/officeDocument/2006/relationships/hyperlink" Target="http://adaptivebms.com/" TargetMode="External" /><Relationship Id="rId5" Type="http://schemas.openxmlformats.org/officeDocument/2006/relationships/hyperlink" Target="http://adaptivebms.com/" TargetMode="External" /><Relationship Id="rId6" Type="http://schemas.openxmlformats.org/officeDocument/2006/relationships/hyperlink" Target="http://tools.adaptivebms.com/" TargetMode="External" /><Relationship Id="rId7" Type="http://schemas.openxmlformats.org/officeDocument/2006/relationships/hyperlink" Target="http://tools.adaptivebms.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https://adaptivebms.com/tools/" TargetMode="External" /><Relationship Id="rId3" Type="http://schemas.openxmlformats.org/officeDocument/2006/relationships/hyperlink" Target="https://adaptivebms.com/too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7</xdr:row>
      <xdr:rowOff>180975</xdr:rowOff>
    </xdr:from>
    <xdr:to>
      <xdr:col>13</xdr:col>
      <xdr:colOff>123825</xdr:colOff>
      <xdr:row>10</xdr:row>
      <xdr:rowOff>57150</xdr:rowOff>
    </xdr:to>
    <xdr:sp>
      <xdr:nvSpPr>
        <xdr:cNvPr id="1" name="Rounded Rectangle 2">
          <a:hlinkClick r:id="rId1"/>
        </xdr:cNvPr>
        <xdr:cNvSpPr>
          <a:spLocks/>
        </xdr:cNvSpPr>
      </xdr:nvSpPr>
      <xdr:spPr>
        <a:xfrm>
          <a:off x="6267450" y="2305050"/>
          <a:ext cx="1028700" cy="5048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chart</a:t>
          </a:r>
        </a:p>
      </xdr:txBody>
    </xdr:sp>
    <xdr:clientData/>
  </xdr:twoCellAnchor>
  <xdr:twoCellAnchor editAs="absolute">
    <xdr:from>
      <xdr:col>7</xdr:col>
      <xdr:colOff>561975</xdr:colOff>
      <xdr:row>20</xdr:row>
      <xdr:rowOff>95250</xdr:rowOff>
    </xdr:from>
    <xdr:to>
      <xdr:col>12</xdr:col>
      <xdr:colOff>142875</xdr:colOff>
      <xdr:row>23</xdr:row>
      <xdr:rowOff>123825</xdr:rowOff>
    </xdr:to>
    <xdr:grpSp>
      <xdr:nvGrpSpPr>
        <xdr:cNvPr id="2" name="Group 21"/>
        <xdr:cNvGrpSpPr>
          <a:grpSpLocks noChangeAspect="1"/>
        </xdr:cNvGrpSpPr>
      </xdr:nvGrpSpPr>
      <xdr:grpSpPr>
        <a:xfrm>
          <a:off x="3076575" y="4943475"/>
          <a:ext cx="3800475" cy="657225"/>
          <a:chOff x="1391259" y="5421405"/>
          <a:chExt cx="2794838" cy="706047"/>
        </a:xfrm>
        <a:solidFill>
          <a:srgbClr val="FFFFFF"/>
        </a:solidFill>
      </xdr:grpSpPr>
      <xdr:grpSp>
        <xdr:nvGrpSpPr>
          <xdr:cNvPr id="3" name="Group 22"/>
          <xdr:cNvGrpSpPr>
            <a:grpSpLocks/>
          </xdr:cNvGrpSpPr>
        </xdr:nvGrpSpPr>
        <xdr:grpSpPr>
          <a:xfrm>
            <a:off x="1700089" y="5421405"/>
            <a:ext cx="2211416" cy="362732"/>
            <a:chOff x="1147799" y="5354730"/>
            <a:chExt cx="2211629" cy="362771"/>
          </a:xfrm>
          <a:solidFill>
            <a:srgbClr val="FFFFFF"/>
          </a:solidFill>
        </xdr:grpSpPr>
        <xdr:sp>
          <xdr:nvSpPr>
            <xdr:cNvPr id="4" name="Rounded Rectangle 11">
              <a:hlinkClick r:id="rId2"/>
            </xdr:cNvPr>
            <xdr:cNvSpPr>
              <a:spLocks/>
            </xdr:cNvSpPr>
          </xdr:nvSpPr>
          <xdr:spPr>
            <a:xfrm>
              <a:off x="1147799" y="5354730"/>
              <a:ext cx="1078722" cy="358146"/>
            </a:xfrm>
            <a:prstGeom prst="roundRect">
              <a:avLst/>
            </a:prstGeom>
            <a:solidFill>
              <a:srgbClr val="D14130"/>
            </a:solidFill>
            <a:ln w="9525" cmpd="sng">
              <a:solidFill>
                <a:srgbClr val="FF0000"/>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Update</a:t>
              </a:r>
            </a:p>
          </xdr:txBody>
        </xdr:sp>
        <xdr:sp>
          <xdr:nvSpPr>
            <xdr:cNvPr id="5" name="Rounded Rectangle 12">
              <a:hlinkClick r:id="rId3"/>
            </xdr:cNvPr>
            <xdr:cNvSpPr>
              <a:spLocks/>
            </xdr:cNvSpPr>
          </xdr:nvSpPr>
          <xdr:spPr>
            <a:xfrm>
              <a:off x="2267989" y="5354730"/>
              <a:ext cx="1099733" cy="358146"/>
            </a:xfrm>
            <a:prstGeom prst="roundRect">
              <a:avLst/>
            </a:prstGeom>
            <a:solidFill>
              <a:srgbClr val="4186F4"/>
            </a:solidFill>
            <a:ln w="9525" cmpd="sng">
              <a:solidFill>
                <a:srgbClr val="2F5B53"/>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More</a:t>
              </a:r>
            </a:p>
          </xdr:txBody>
        </xdr:sp>
      </xdr:grpSp>
      <xdr:sp>
        <xdr:nvSpPr>
          <xdr:cNvPr id="6" name="TextBox 10"/>
          <xdr:cNvSpPr txBox="1">
            <a:spLocks noChangeArrowheads="1"/>
          </xdr:cNvSpPr>
        </xdr:nvSpPr>
        <xdr:spPr>
          <a:xfrm>
            <a:off x="1391259" y="5830736"/>
            <a:ext cx="2794838" cy="296716"/>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visit our advertisers to help keep these tools free</a:t>
            </a:r>
          </a:p>
        </xdr:txBody>
      </xdr:sp>
    </xdr:grpSp>
    <xdr:clientData/>
  </xdr:twoCellAnchor>
  <xdr:twoCellAnchor editAs="oneCell">
    <xdr:from>
      <xdr:col>1</xdr:col>
      <xdr:colOff>0</xdr:colOff>
      <xdr:row>0</xdr:row>
      <xdr:rowOff>114300</xdr:rowOff>
    </xdr:from>
    <xdr:to>
      <xdr:col>3</xdr:col>
      <xdr:colOff>561975</xdr:colOff>
      <xdr:row>1</xdr:row>
      <xdr:rowOff>219075</xdr:rowOff>
    </xdr:to>
    <xdr:pic>
      <xdr:nvPicPr>
        <xdr:cNvPr id="7" name="Picture 7">
          <a:hlinkClick r:id="rId6"/>
        </xdr:cNvPr>
        <xdr:cNvPicPr preferRelativeResize="1">
          <a:picLocks noChangeAspect="1"/>
        </xdr:cNvPicPr>
      </xdr:nvPicPr>
      <xdr:blipFill>
        <a:blip r:embed="rId4"/>
        <a:stretch>
          <a:fillRect/>
        </a:stretch>
      </xdr:blipFill>
      <xdr:spPr>
        <a:xfrm>
          <a:off x="314325" y="114300"/>
          <a:ext cx="1676400" cy="4286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0.32625</cdr:x>
      <cdr:y>0.01</cdr:y>
    </cdr:from>
    <cdr:to>
      <cdr:x>0.734</cdr:x>
      <cdr:y>0.057</cdr:y>
    </cdr:to>
    <cdr:sp>
      <cdr:nvSpPr>
        <cdr:cNvPr id="1" name="TextBox 2"/>
        <cdr:cNvSpPr txBox="1">
          <a:spLocks noChangeArrowheads="1"/>
        </cdr:cNvSpPr>
      </cdr:nvSpPr>
      <cdr:spPr>
        <a:xfrm>
          <a:off x="2524125" y="47625"/>
          <a:ext cx="3162300" cy="266700"/>
        </a:xfrm>
        <a:prstGeom prst="rect">
          <a:avLst/>
        </a:prstGeom>
        <a:noFill/>
        <a:ln w="9525" cmpd="sng">
          <a:noFill/>
        </a:ln>
      </cdr:spPr>
      <cdr:txBody>
        <a:bodyPr vertOverflow="clip" wrap="square" anchor="ctr"/>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0</xdr:rowOff>
    </xdr:from>
    <xdr:to>
      <xdr:col>13</xdr:col>
      <xdr:colOff>438150</xdr:colOff>
      <xdr:row>30</xdr:row>
      <xdr:rowOff>161925</xdr:rowOff>
    </xdr:to>
    <xdr:graphicFrame>
      <xdr:nvGraphicFramePr>
        <xdr:cNvPr id="1" name="Descriptive Normality test"/>
        <xdr:cNvGraphicFramePr/>
      </xdr:nvGraphicFramePr>
      <xdr:xfrm>
        <a:off x="314325" y="190500"/>
        <a:ext cx="7753350" cy="5686425"/>
      </xdr:xfrm>
      <a:graphic>
        <a:graphicData uri="http://schemas.openxmlformats.org/drawingml/2006/chart">
          <c:chart xmlns:c="http://schemas.openxmlformats.org/drawingml/2006/chart" r:id="rId1"/>
        </a:graphicData>
      </a:graphic>
    </xdr:graphicFrame>
    <xdr:clientData/>
  </xdr:twoCellAnchor>
  <xdr:twoCellAnchor>
    <xdr:from>
      <xdr:col>11</xdr:col>
      <xdr:colOff>590550</xdr:colOff>
      <xdr:row>1</xdr:row>
      <xdr:rowOff>47625</xdr:rowOff>
    </xdr:from>
    <xdr:to>
      <xdr:col>13</xdr:col>
      <xdr:colOff>400050</xdr:colOff>
      <xdr:row>3</xdr:row>
      <xdr:rowOff>171450</xdr:rowOff>
    </xdr:to>
    <xdr:sp>
      <xdr:nvSpPr>
        <xdr:cNvPr id="2" name="Rounded Rectangle 7">
          <a:hlinkClick r:id="rId2"/>
        </xdr:cNvPr>
        <xdr:cNvSpPr>
          <a:spLocks/>
        </xdr:cNvSpPr>
      </xdr:nvSpPr>
      <xdr:spPr>
        <a:xfrm>
          <a:off x="7000875" y="238125"/>
          <a:ext cx="1028700" cy="5048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data</a:t>
          </a:r>
        </a:p>
      </xdr:txBody>
    </xdr:sp>
    <xdr:clientData/>
  </xdr:twoCellAnchor>
  <xdr:twoCellAnchor editAs="oneCell">
    <xdr:from>
      <xdr:col>2</xdr:col>
      <xdr:colOff>0</xdr:colOff>
      <xdr:row>32</xdr:row>
      <xdr:rowOff>0</xdr:rowOff>
    </xdr:from>
    <xdr:to>
      <xdr:col>11</xdr:col>
      <xdr:colOff>361950</xdr:colOff>
      <xdr:row>35</xdr:row>
      <xdr:rowOff>180975</xdr:rowOff>
    </xdr:to>
    <xdr:pic>
      <xdr:nvPicPr>
        <xdr:cNvPr id="3" name="Picture 16" descr="Adaptive CAPA Manager supports ISO 9001, ISO/TS 16949, ISO 18000, ISO 14000 and AS9100. Instant deployment - Try for free!">
          <a:hlinkClick r:id="rId5"/>
        </xdr:cNvPr>
        <xdr:cNvPicPr preferRelativeResize="1">
          <a:picLocks noChangeAspect="1"/>
        </xdr:cNvPicPr>
      </xdr:nvPicPr>
      <xdr:blipFill>
        <a:blip r:embed="rId3"/>
        <a:stretch>
          <a:fillRect/>
        </a:stretch>
      </xdr:blipFill>
      <xdr:spPr>
        <a:xfrm>
          <a:off x="923925" y="6096000"/>
          <a:ext cx="5848350" cy="752475"/>
        </a:xfrm>
        <a:prstGeom prst="rect">
          <a:avLst/>
        </a:prstGeom>
        <a:noFill/>
        <a:ln w="9525" cmpd="sng">
          <a:noFill/>
        </a:ln>
      </xdr:spPr>
    </xdr:pic>
    <xdr:clientData/>
  </xdr:twoCellAnchor>
  <xdr:twoCellAnchor editAs="absolute">
    <xdr:from>
      <xdr:col>2</xdr:col>
      <xdr:colOff>457200</xdr:colOff>
      <xdr:row>37</xdr:row>
      <xdr:rowOff>104775</xdr:rowOff>
    </xdr:from>
    <xdr:to>
      <xdr:col>10</xdr:col>
      <xdr:colOff>600075</xdr:colOff>
      <xdr:row>41</xdr:row>
      <xdr:rowOff>19050</xdr:rowOff>
    </xdr:to>
    <xdr:grpSp>
      <xdr:nvGrpSpPr>
        <xdr:cNvPr id="4" name="Group 21"/>
        <xdr:cNvGrpSpPr>
          <a:grpSpLocks noChangeAspect="1"/>
        </xdr:cNvGrpSpPr>
      </xdr:nvGrpSpPr>
      <xdr:grpSpPr>
        <a:xfrm>
          <a:off x="1381125" y="7153275"/>
          <a:ext cx="5019675" cy="676275"/>
          <a:chOff x="352486" y="5362575"/>
          <a:chExt cx="5289762" cy="660987"/>
        </a:xfrm>
        <a:solidFill>
          <a:srgbClr val="FFFFFF"/>
        </a:solidFill>
      </xdr:grpSpPr>
      <xdr:grpSp>
        <xdr:nvGrpSpPr>
          <xdr:cNvPr id="5" name="Group 22"/>
          <xdr:cNvGrpSpPr>
            <a:grpSpLocks/>
          </xdr:cNvGrpSpPr>
        </xdr:nvGrpSpPr>
        <xdr:grpSpPr>
          <a:xfrm>
            <a:off x="1103632" y="5362575"/>
            <a:ext cx="3327260" cy="358585"/>
            <a:chOff x="551080" y="5295900"/>
            <a:chExt cx="3327760" cy="358597"/>
          </a:xfrm>
          <a:solidFill>
            <a:srgbClr val="FFFFFF"/>
          </a:solidFill>
        </xdr:grpSpPr>
        <xdr:sp>
          <xdr:nvSpPr>
            <xdr:cNvPr id="6" name="Rounded Rectangle 33">
              <a:hlinkClick r:id="rId6"/>
            </xdr:cNvPr>
            <xdr:cNvSpPr>
              <a:spLocks/>
            </xdr:cNvSpPr>
          </xdr:nvSpPr>
          <xdr:spPr>
            <a:xfrm>
              <a:off x="552744" y="5295900"/>
              <a:ext cx="1084018" cy="363079"/>
            </a:xfrm>
            <a:prstGeom prst="roundRect">
              <a:avLst/>
            </a:prstGeom>
            <a:solidFill>
              <a:srgbClr val="4186F4"/>
            </a:solidFill>
            <a:ln w="9525" cmpd="sng">
              <a:solidFill>
                <a:srgbClr val="2F5B53"/>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Donate</a:t>
              </a:r>
            </a:p>
          </xdr:txBody>
        </xdr:sp>
        <xdr:sp>
          <xdr:nvSpPr>
            <xdr:cNvPr id="7" name="Rounded Rectangle 34">
              <a:hlinkClick r:id="rId7"/>
            </xdr:cNvPr>
            <xdr:cNvSpPr>
              <a:spLocks/>
            </xdr:cNvSpPr>
          </xdr:nvSpPr>
          <xdr:spPr>
            <a:xfrm>
              <a:off x="2801478" y="5295900"/>
              <a:ext cx="1074035" cy="363079"/>
            </a:xfrm>
            <a:prstGeom prst="roundRect">
              <a:avLst/>
            </a:prstGeom>
            <a:solidFill>
              <a:srgbClr val="4186F4"/>
            </a:solidFill>
            <a:ln w="9525" cmpd="sng">
              <a:solidFill>
                <a:srgbClr val="2F5B53"/>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More</a:t>
              </a:r>
            </a:p>
          </xdr:txBody>
        </xdr:sp>
      </xdr:grpSp>
      <xdr:sp>
        <xdr:nvSpPr>
          <xdr:cNvPr id="8" name="TextBox 32"/>
          <xdr:cNvSpPr txBox="1">
            <a:spLocks noChangeArrowheads="1"/>
          </xdr:cNvSpPr>
        </xdr:nvSpPr>
        <xdr:spPr>
          <a:xfrm>
            <a:off x="352486" y="5790895"/>
            <a:ext cx="5289762" cy="232667"/>
          </a:xfrm>
          <a:prstGeom prst="rect">
            <a:avLst/>
          </a:prstGeom>
          <a:noFill/>
          <a:ln w="9525" cmpd="sng">
            <a:noFill/>
          </a:ln>
        </xdr:spPr>
        <xdr:txBody>
          <a:bodyPr vertOverflow="clip" wrap="square">
            <a:spAutoFit/>
          </a:bodyPr>
          <a:p>
            <a:pPr algn="l">
              <a:defRPr/>
            </a:pPr>
            <a:r>
              <a:rPr lang="en-US" cap="none" sz="1200" b="1" i="0" u="none" baseline="0">
                <a:solidFill>
                  <a:srgbClr val="000000"/>
                </a:solidFill>
                <a:latin typeface="Calibri"/>
                <a:ea typeface="Calibri"/>
                <a:cs typeface="Calibri"/>
              </a:rPr>
              <a:t>Please</a:t>
            </a:r>
            <a:r>
              <a:rPr lang="en-US" cap="none" sz="1200" b="1" i="0" u="none" baseline="0">
                <a:solidFill>
                  <a:srgbClr val="000000"/>
                </a:solidFill>
                <a:latin typeface="Calibri"/>
                <a:ea typeface="Calibri"/>
                <a:cs typeface="Calibri"/>
              </a:rPr>
              <a:t> donate, upgrade or visit our advertisers to help keep these tools free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1</xdr:row>
      <xdr:rowOff>38100</xdr:rowOff>
    </xdr:from>
    <xdr:to>
      <xdr:col>1</xdr:col>
      <xdr:colOff>5029200</xdr:colOff>
      <xdr:row>2</xdr:row>
      <xdr:rowOff>190500</xdr:rowOff>
    </xdr:to>
    <xdr:pic>
      <xdr:nvPicPr>
        <xdr:cNvPr id="1" name="Picture 1" descr="vertex42_logo_40px"/>
        <xdr:cNvPicPr preferRelativeResize="1">
          <a:picLocks noChangeAspect="1"/>
        </xdr:cNvPicPr>
      </xdr:nvPicPr>
      <xdr:blipFill>
        <a:blip r:embed="rId1"/>
        <a:stretch>
          <a:fillRect/>
        </a:stretch>
      </xdr:blipFill>
      <xdr:spPr>
        <a:xfrm>
          <a:off x="5343525" y="228600"/>
          <a:ext cx="0" cy="342900"/>
        </a:xfrm>
        <a:prstGeom prst="rect">
          <a:avLst/>
        </a:prstGeom>
        <a:noFill/>
        <a:ln w="9525" cmpd="sng">
          <a:noFill/>
        </a:ln>
      </xdr:spPr>
    </xdr:pic>
    <xdr:clientData/>
  </xdr:twoCellAnchor>
  <xdr:twoCellAnchor editAs="absolute">
    <xdr:from>
      <xdr:col>1</xdr:col>
      <xdr:colOff>0</xdr:colOff>
      <xdr:row>13</xdr:row>
      <xdr:rowOff>0</xdr:rowOff>
    </xdr:from>
    <xdr:to>
      <xdr:col>1</xdr:col>
      <xdr:colOff>3800475</xdr:colOff>
      <xdr:row>16</xdr:row>
      <xdr:rowOff>85725</xdr:rowOff>
    </xdr:to>
    <xdr:grpSp>
      <xdr:nvGrpSpPr>
        <xdr:cNvPr id="2" name="Group 21"/>
        <xdr:cNvGrpSpPr>
          <a:grpSpLocks noChangeAspect="1"/>
        </xdr:cNvGrpSpPr>
      </xdr:nvGrpSpPr>
      <xdr:grpSpPr>
        <a:xfrm>
          <a:off x="314325" y="5181600"/>
          <a:ext cx="3800475" cy="657225"/>
          <a:chOff x="1391259" y="5421405"/>
          <a:chExt cx="2794838" cy="706047"/>
        </a:xfrm>
        <a:solidFill>
          <a:srgbClr val="FFFFFF"/>
        </a:solidFill>
      </xdr:grpSpPr>
      <xdr:grpSp>
        <xdr:nvGrpSpPr>
          <xdr:cNvPr id="3" name="Group 22"/>
          <xdr:cNvGrpSpPr>
            <a:grpSpLocks/>
          </xdr:cNvGrpSpPr>
        </xdr:nvGrpSpPr>
        <xdr:grpSpPr>
          <a:xfrm>
            <a:off x="1700089" y="5421405"/>
            <a:ext cx="2211416" cy="362732"/>
            <a:chOff x="1147799" y="5354730"/>
            <a:chExt cx="2211629" cy="362771"/>
          </a:xfrm>
          <a:solidFill>
            <a:srgbClr val="FFFFFF"/>
          </a:solidFill>
        </xdr:grpSpPr>
        <xdr:sp>
          <xdr:nvSpPr>
            <xdr:cNvPr id="4" name="Rounded Rectangle 11">
              <a:hlinkClick r:id="rId2"/>
            </xdr:cNvPr>
            <xdr:cNvSpPr>
              <a:spLocks/>
            </xdr:cNvSpPr>
          </xdr:nvSpPr>
          <xdr:spPr>
            <a:xfrm>
              <a:off x="1147799" y="5354730"/>
              <a:ext cx="1078722" cy="358146"/>
            </a:xfrm>
            <a:prstGeom prst="roundRect">
              <a:avLst/>
            </a:prstGeom>
            <a:solidFill>
              <a:srgbClr val="D14130"/>
            </a:solidFill>
            <a:ln w="9525" cmpd="sng">
              <a:solidFill>
                <a:srgbClr val="FF0000"/>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Update</a:t>
              </a:r>
            </a:p>
          </xdr:txBody>
        </xdr:sp>
        <xdr:sp>
          <xdr:nvSpPr>
            <xdr:cNvPr id="5" name="Rounded Rectangle 12">
              <a:hlinkClick r:id="rId3"/>
            </xdr:cNvPr>
            <xdr:cNvSpPr>
              <a:spLocks/>
            </xdr:cNvSpPr>
          </xdr:nvSpPr>
          <xdr:spPr>
            <a:xfrm>
              <a:off x="2267989" y="5354730"/>
              <a:ext cx="1099733" cy="358146"/>
            </a:xfrm>
            <a:prstGeom prst="roundRect">
              <a:avLst/>
            </a:prstGeom>
            <a:solidFill>
              <a:srgbClr val="4186F4"/>
            </a:solidFill>
            <a:ln w="9525" cmpd="sng">
              <a:solidFill>
                <a:srgbClr val="2F5B53"/>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More</a:t>
              </a:r>
            </a:p>
          </xdr:txBody>
        </xdr:sp>
      </xdr:grpSp>
      <xdr:sp>
        <xdr:nvSpPr>
          <xdr:cNvPr id="6" name="TextBox 10"/>
          <xdr:cNvSpPr txBox="1">
            <a:spLocks noChangeArrowheads="1"/>
          </xdr:cNvSpPr>
        </xdr:nvSpPr>
        <xdr:spPr>
          <a:xfrm>
            <a:off x="1391259" y="5830736"/>
            <a:ext cx="2794838" cy="296716"/>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visit our advertisers to help keep these tools free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aptivebm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cedarcrest.edu/academic/bio/hale/biostat/session25links/normalit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W54"/>
  <sheetViews>
    <sheetView showGridLines="0" showRowColHeaders="0" tabSelected="1" zoomScalePageLayoutView="0" workbookViewId="0" topLeftCell="A1">
      <selection activeCell="D5" sqref="D5"/>
    </sheetView>
  </sheetViews>
  <sheetFormatPr defaultColWidth="9.140625" defaultRowHeight="15"/>
  <cols>
    <col min="1" max="1" width="4.7109375" style="0" customWidth="1"/>
    <col min="2" max="2" width="0" style="30" hidden="1" customWidth="1"/>
    <col min="3" max="3" width="16.7109375" style="0" customWidth="1"/>
    <col min="4" max="4" width="16.28125" style="0" customWidth="1"/>
    <col min="5" max="5" width="10.8515625" style="13" hidden="1" customWidth="1"/>
    <col min="6" max="6" width="10.8515625" style="0" hidden="1" customWidth="1"/>
    <col min="7" max="7" width="10.8515625" style="30" hidden="1" customWidth="1"/>
    <col min="8" max="10" width="17.57421875" style="0" customWidth="1"/>
    <col min="11" max="11" width="13.00390625" style="0" hidden="1" customWidth="1"/>
    <col min="12" max="12" width="10.57421875" style="15" bestFit="1" customWidth="1"/>
    <col min="13" max="13" width="6.57421875" style="15" customWidth="1"/>
    <col min="14" max="14" width="12.421875" style="15" customWidth="1"/>
    <col min="15" max="15" width="13.421875" style="16" customWidth="1"/>
  </cols>
  <sheetData>
    <row r="1" spans="2:23" ht="25.5" customHeight="1">
      <c r="B1" s="29"/>
      <c r="C1" s="85"/>
      <c r="D1" s="77" t="s">
        <v>17</v>
      </c>
      <c r="E1" s="77"/>
      <c r="F1" s="77"/>
      <c r="G1" s="77"/>
      <c r="H1" s="77"/>
      <c r="I1" s="77"/>
      <c r="J1" s="77"/>
      <c r="K1" s="14"/>
      <c r="L1" s="18"/>
      <c r="M1" s="18"/>
      <c r="N1" s="18"/>
      <c r="O1" s="20"/>
      <c r="P1" s="14"/>
      <c r="Q1" s="14"/>
      <c r="R1" s="14"/>
      <c r="S1" s="14"/>
      <c r="T1" s="14"/>
      <c r="U1" s="14"/>
      <c r="V1" s="14"/>
      <c r="W1" s="14"/>
    </row>
    <row r="2" spans="2:23" ht="29.25" customHeight="1" thickBot="1">
      <c r="B2" s="29"/>
      <c r="C2" s="85"/>
      <c r="D2" s="94" t="s">
        <v>46</v>
      </c>
      <c r="E2" s="94"/>
      <c r="F2" s="94"/>
      <c r="G2" s="94"/>
      <c r="H2" s="94"/>
      <c r="I2" s="94"/>
      <c r="J2" s="94"/>
      <c r="K2" s="63"/>
      <c r="L2" s="72" t="s">
        <v>47</v>
      </c>
      <c r="M2"/>
      <c r="N2"/>
      <c r="O2"/>
      <c r="U2" s="44"/>
      <c r="V2" s="44"/>
      <c r="W2" s="44"/>
    </row>
    <row r="3" spans="3:15" ht="18.75" customHeight="1">
      <c r="C3" s="78" t="s">
        <v>0</v>
      </c>
      <c r="D3" s="79"/>
      <c r="E3" s="86" t="s">
        <v>25</v>
      </c>
      <c r="F3" s="87"/>
      <c r="G3" s="36"/>
      <c r="H3" s="91" t="s">
        <v>28</v>
      </c>
      <c r="I3" s="92"/>
      <c r="J3" s="93"/>
      <c r="K3" s="37"/>
      <c r="L3" s="81" t="s">
        <v>41</v>
      </c>
      <c r="M3" s="82"/>
      <c r="N3" s="82"/>
      <c r="O3" s="83"/>
    </row>
    <row r="4" spans="2:15" ht="44.25" customHeight="1">
      <c r="B4" s="30" t="s">
        <v>26</v>
      </c>
      <c r="C4" s="76" t="s">
        <v>27</v>
      </c>
      <c r="D4" s="60" t="s">
        <v>44</v>
      </c>
      <c r="E4" s="25" t="s">
        <v>22</v>
      </c>
      <c r="F4" s="45" t="s">
        <v>23</v>
      </c>
      <c r="G4" s="38" t="s">
        <v>29</v>
      </c>
      <c r="H4" s="88" t="s">
        <v>34</v>
      </c>
      <c r="I4" s="89"/>
      <c r="J4" s="90"/>
      <c r="L4" s="49" t="s">
        <v>24</v>
      </c>
      <c r="M4" s="27" t="s">
        <v>16</v>
      </c>
      <c r="N4" s="28" t="s">
        <v>20</v>
      </c>
      <c r="O4" s="50" t="s">
        <v>21</v>
      </c>
    </row>
    <row r="5" spans="2:15" ht="16.5" customHeight="1">
      <c r="B5" s="31">
        <v>1</v>
      </c>
      <c r="C5" s="73">
        <v>1</v>
      </c>
      <c r="D5" s="24">
        <v>9.9106</v>
      </c>
      <c r="E5" s="26">
        <f>IF(AND(TYPE(D5)=1,D5&lt;&gt;""),1/($I$15+1),"")</f>
        <v>0.02040816326530612</v>
      </c>
      <c r="F5" s="46">
        <f>IF(AND(TYPE(E5)=1,E5&lt;&gt;""),NORMSINV(E5),"")</f>
        <v>-2.045390989873288</v>
      </c>
      <c r="G5" s="32">
        <f aca="true" t="shared" si="0" ref="G5:G53">((($I$14-$I$10)/$I$15)*(ROW(F5)-4))+$I$10</f>
        <v>4.7108687499999995</v>
      </c>
      <c r="H5" s="58" t="s">
        <v>15</v>
      </c>
      <c r="I5" s="33">
        <f>AVERAGE(D:D)</f>
        <v>13.195435416666667</v>
      </c>
      <c r="J5" s="34" t="s">
        <v>16</v>
      </c>
      <c r="L5" s="51">
        <f>CORREL(D5:D54,F5:F54)</f>
        <v>-0.22733309450966202</v>
      </c>
      <c r="M5" s="21">
        <v>0.01</v>
      </c>
      <c r="N5" s="22">
        <f>0.9963-0.0211/SQRT(I15)-1.4106/I15+3.1791/I15^2</f>
        <v>0.965246795038358</v>
      </c>
      <c r="O5" s="52" t="str">
        <f>IF(L5&gt;N5,"Ho","Ha")</f>
        <v>Ha</v>
      </c>
    </row>
    <row r="6" spans="2:15" ht="16.5" customHeight="1">
      <c r="B6" s="31">
        <v>2</v>
      </c>
      <c r="C6" s="73">
        <v>2</v>
      </c>
      <c r="D6" s="24">
        <v>14.9959</v>
      </c>
      <c r="E6" s="26">
        <f>IF(AND(TYPE(D6)=1,D6&lt;&gt;""),1/($I$15+1)+E5,"")</f>
        <v>0.04081632653061224</v>
      </c>
      <c r="F6" s="46">
        <f aca="true" t="shared" si="1" ref="F6:F54">IF(AND(TYPE(E6)=1,E6&lt;&gt;""),NORMSINV(E6),"")</f>
        <v>-1.7412906000251962</v>
      </c>
      <c r="G6" s="32">
        <f t="shared" si="0"/>
        <v>5.059137499999999</v>
      </c>
      <c r="H6" s="58" t="s">
        <v>35</v>
      </c>
      <c r="I6" s="33">
        <f>I5+CONFIDENCE(J6,I9,I15)</f>
        <v>14.307078587986487</v>
      </c>
      <c r="J6" s="34">
        <v>0.05</v>
      </c>
      <c r="L6" s="53"/>
      <c r="M6" s="21">
        <v>0.05</v>
      </c>
      <c r="N6" s="23">
        <f>1.0063-0.1288/SQRT(I15)-0.6118/I15+1.3505/I15^2</f>
        <v>0.9755496425126495</v>
      </c>
      <c r="O6" s="52" t="str">
        <f>IF(L5&gt;N6,"Ho","Ha")</f>
        <v>Ha</v>
      </c>
    </row>
    <row r="7" spans="2:15" ht="16.5" customHeight="1" thickBot="1">
      <c r="B7" s="31">
        <v>3</v>
      </c>
      <c r="C7" s="73">
        <v>3</v>
      </c>
      <c r="D7" s="24">
        <v>14.4073</v>
      </c>
      <c r="E7" s="26">
        <f aca="true" t="shared" si="2" ref="E7:E54">IF(AND(TYPE(D7)=1,D7&lt;&gt;""),1/($I$15+1)+E6,"")</f>
        <v>0.061224489795918366</v>
      </c>
      <c r="F7" s="46">
        <f t="shared" si="1"/>
        <v>-1.5445754855632547</v>
      </c>
      <c r="G7" s="32">
        <f t="shared" si="0"/>
        <v>5.407406249999999</v>
      </c>
      <c r="H7" s="58" t="s">
        <v>36</v>
      </c>
      <c r="I7" s="33">
        <f>I5-CONFIDENCE(J6,I9,I15)</f>
        <v>12.083792245346848</v>
      </c>
      <c r="J7" s="61"/>
      <c r="L7" s="54"/>
      <c r="M7" s="55">
        <v>0.1</v>
      </c>
      <c r="N7" s="56">
        <f>1.0071-0.1371/SQRT(I15)-0.3682/I15+0.778/I15^2</f>
        <v>0.9799781598013035</v>
      </c>
      <c r="O7" s="57" t="str">
        <f>IF(L5&gt;N7,"Ho","Ha")</f>
        <v>Ha</v>
      </c>
    </row>
    <row r="8" spans="2:15" ht="16.5" customHeight="1">
      <c r="B8" s="31">
        <v>4</v>
      </c>
      <c r="C8" s="73">
        <v>4</v>
      </c>
      <c r="D8" s="24">
        <v>16.5011</v>
      </c>
      <c r="E8" s="26">
        <f t="shared" si="2"/>
        <v>0.08163265306122448</v>
      </c>
      <c r="F8" s="46">
        <f t="shared" si="1"/>
        <v>-1.394173208869124</v>
      </c>
      <c r="G8" s="32">
        <f t="shared" si="0"/>
        <v>5.755674999999999</v>
      </c>
      <c r="H8" s="58" t="s">
        <v>45</v>
      </c>
      <c r="I8" s="33">
        <f>STDEV(D:D)</f>
        <v>3.9710890121396174</v>
      </c>
      <c r="J8" s="61"/>
      <c r="M8" s="18"/>
      <c r="N8" s="19"/>
      <c r="O8" s="17"/>
    </row>
    <row r="9" spans="2:15" ht="16.5" customHeight="1">
      <c r="B9" s="31">
        <v>5</v>
      </c>
      <c r="C9" s="73">
        <v>5</v>
      </c>
      <c r="D9" s="24">
        <v>13.0835</v>
      </c>
      <c r="E9" s="26">
        <f t="shared" si="2"/>
        <v>0.1020408163265306</v>
      </c>
      <c r="F9" s="46">
        <f t="shared" si="1"/>
        <v>-1.2700084150701352</v>
      </c>
      <c r="G9" s="32">
        <f t="shared" si="0"/>
        <v>6.103943749999999</v>
      </c>
      <c r="H9" s="58" t="s">
        <v>37</v>
      </c>
      <c r="I9" s="33">
        <f>STDEVP(D:D)</f>
        <v>3.929505782351941</v>
      </c>
      <c r="J9" s="61"/>
      <c r="M9" s="18"/>
      <c r="N9" s="19"/>
      <c r="O9" s="17"/>
    </row>
    <row r="10" spans="2:15" ht="16.5" customHeight="1">
      <c r="B10" s="31">
        <v>6</v>
      </c>
      <c r="C10" s="73">
        <v>6</v>
      </c>
      <c r="D10" s="24">
        <v>18.1228</v>
      </c>
      <c r="E10" s="26">
        <f t="shared" si="2"/>
        <v>0.12244897959183672</v>
      </c>
      <c r="F10" s="46">
        <f t="shared" si="1"/>
        <v>-1.1628312902007811</v>
      </c>
      <c r="G10" s="32">
        <f t="shared" si="0"/>
        <v>6.4522125</v>
      </c>
      <c r="H10" s="58" t="s">
        <v>18</v>
      </c>
      <c r="I10" s="33">
        <f>QUARTILE(D:D,0)</f>
        <v>4.3626</v>
      </c>
      <c r="J10" s="61"/>
      <c r="M10" s="18"/>
      <c r="N10" s="19"/>
      <c r="O10" s="17"/>
    </row>
    <row r="11" spans="2:15" ht="16.5" customHeight="1">
      <c r="B11" s="31">
        <v>7</v>
      </c>
      <c r="C11" s="73">
        <v>7</v>
      </c>
      <c r="D11" s="24">
        <v>18.7973</v>
      </c>
      <c r="E11" s="26">
        <f t="shared" si="2"/>
        <v>0.14285714285714285</v>
      </c>
      <c r="F11" s="46">
        <f t="shared" si="1"/>
        <v>-1.0675705238781419</v>
      </c>
      <c r="G11" s="32">
        <f t="shared" si="0"/>
        <v>6.800481249999999</v>
      </c>
      <c r="H11" s="58" t="s">
        <v>12</v>
      </c>
      <c r="I11" s="33">
        <f>QUARTILE(D:D,1)</f>
        <v>9.9439</v>
      </c>
      <c r="J11" s="61"/>
      <c r="M11" s="18"/>
      <c r="N11" s="19"/>
      <c r="O11" s="17"/>
    </row>
    <row r="12" spans="2:15" ht="16.5" customHeight="1">
      <c r="B12" s="31">
        <v>8</v>
      </c>
      <c r="C12" s="73">
        <v>8</v>
      </c>
      <c r="D12" s="24">
        <v>10.3367</v>
      </c>
      <c r="E12" s="26">
        <f t="shared" si="2"/>
        <v>0.16326530612244897</v>
      </c>
      <c r="F12" s="46">
        <f t="shared" si="1"/>
        <v>-0.9811259961621749</v>
      </c>
      <c r="G12" s="32">
        <f t="shared" si="0"/>
        <v>7.14875</v>
      </c>
      <c r="H12" s="58" t="s">
        <v>11</v>
      </c>
      <c r="I12" s="33">
        <f>QUARTILE(D:D,2)</f>
        <v>13.281400000000001</v>
      </c>
      <c r="J12" s="61"/>
      <c r="M12" s="18"/>
      <c r="N12" s="19"/>
      <c r="O12" s="17"/>
    </row>
    <row r="13" spans="2:15" ht="16.5" customHeight="1">
      <c r="B13" s="31">
        <v>9</v>
      </c>
      <c r="C13" s="73">
        <v>9</v>
      </c>
      <c r="D13" s="24">
        <v>16.1136</v>
      </c>
      <c r="E13" s="26">
        <f t="shared" si="2"/>
        <v>0.18367346938775508</v>
      </c>
      <c r="F13" s="46">
        <f t="shared" si="1"/>
        <v>-0.9014540796736769</v>
      </c>
      <c r="G13" s="32">
        <f t="shared" si="0"/>
        <v>7.497018749999999</v>
      </c>
      <c r="H13" s="58" t="s">
        <v>13</v>
      </c>
      <c r="I13" s="33">
        <f>QUARTILE(D:D,3)</f>
        <v>16.1342</v>
      </c>
      <c r="J13" s="61"/>
      <c r="M13" s="18"/>
      <c r="N13" s="19"/>
      <c r="O13" s="17"/>
    </row>
    <row r="14" spans="2:15" ht="16.5" customHeight="1">
      <c r="B14" s="31">
        <v>10</v>
      </c>
      <c r="C14" s="73">
        <v>10</v>
      </c>
      <c r="D14" s="24">
        <v>7.605</v>
      </c>
      <c r="E14" s="26">
        <f t="shared" si="2"/>
        <v>0.2040816326530612</v>
      </c>
      <c r="F14" s="46">
        <f t="shared" si="1"/>
        <v>-0.8271302058416308</v>
      </c>
      <c r="G14" s="32">
        <f t="shared" si="0"/>
        <v>7.8452874999999995</v>
      </c>
      <c r="H14" s="58" t="s">
        <v>19</v>
      </c>
      <c r="I14" s="33">
        <f>QUARTILE(D:D,4)</f>
        <v>21.0795</v>
      </c>
      <c r="J14" s="61"/>
      <c r="K14" s="31" t="s">
        <v>20</v>
      </c>
      <c r="M14" s="18"/>
      <c r="N14" s="19"/>
      <c r="O14" s="17"/>
    </row>
    <row r="15" spans="2:15" ht="16.5" customHeight="1">
      <c r="B15" s="31">
        <v>11</v>
      </c>
      <c r="C15" s="73">
        <v>11</v>
      </c>
      <c r="D15" s="24">
        <v>15.7556</v>
      </c>
      <c r="E15" s="26">
        <f t="shared" si="2"/>
        <v>0.22448979591836732</v>
      </c>
      <c r="F15" s="46">
        <f t="shared" si="1"/>
        <v>-0.757117297570861</v>
      </c>
      <c r="G15" s="32">
        <f t="shared" si="0"/>
        <v>8.193556249999999</v>
      </c>
      <c r="H15" s="58" t="s">
        <v>14</v>
      </c>
      <c r="I15" s="33">
        <f>COUNT(D:D)</f>
        <v>48</v>
      </c>
      <c r="J15" s="61"/>
      <c r="K15" s="31">
        <f>LOOKUP(J16,M5:M7,N5:N7)</f>
        <v>0.9755496425126495</v>
      </c>
      <c r="M15" s="18"/>
      <c r="N15" s="19"/>
      <c r="O15" s="17"/>
    </row>
    <row r="16" spans="2:15" ht="16.5" customHeight="1" thickBot="1">
      <c r="B16" s="31">
        <v>12</v>
      </c>
      <c r="C16" s="73">
        <v>12</v>
      </c>
      <c r="D16" s="24">
        <v>8.7846</v>
      </c>
      <c r="E16" s="26">
        <f t="shared" si="2"/>
        <v>0.24489795918367344</v>
      </c>
      <c r="F16" s="46">
        <f t="shared" si="1"/>
        <v>-0.6906334541127067</v>
      </c>
      <c r="G16" s="32">
        <f t="shared" si="0"/>
        <v>8.541825</v>
      </c>
      <c r="H16" s="59" t="s">
        <v>38</v>
      </c>
      <c r="I16" s="35">
        <f>(L5-K15)+0.05</f>
        <v>-1.1528827370223116</v>
      </c>
      <c r="J16" s="43">
        <v>0.05</v>
      </c>
      <c r="M16" s="18"/>
      <c r="N16" s="19"/>
      <c r="O16" s="17"/>
    </row>
    <row r="17" spans="2:15" ht="16.5" customHeight="1">
      <c r="B17" s="31">
        <v>13</v>
      </c>
      <c r="C17" s="73">
        <v>13</v>
      </c>
      <c r="D17" s="69">
        <v>20</v>
      </c>
      <c r="E17" s="66">
        <f t="shared" si="2"/>
        <v>0.26530612244897955</v>
      </c>
      <c r="F17" s="46">
        <f t="shared" si="1"/>
        <v>-0.6270716876636816</v>
      </c>
      <c r="G17" s="32">
        <f t="shared" si="0"/>
        <v>8.890093749999998</v>
      </c>
      <c r="H17" s="64"/>
      <c r="M17" s="18"/>
      <c r="N17" s="19"/>
      <c r="O17" s="17"/>
    </row>
    <row r="18" spans="2:15" ht="16.5" customHeight="1">
      <c r="B18" s="31">
        <v>14</v>
      </c>
      <c r="C18" s="73">
        <v>14</v>
      </c>
      <c r="D18" s="69">
        <v>15.624</v>
      </c>
      <c r="E18" s="66">
        <f t="shared" si="2"/>
        <v>0.2857142857142857</v>
      </c>
      <c r="F18" s="46">
        <f t="shared" si="1"/>
        <v>-0.5659488219328631</v>
      </c>
      <c r="G18" s="32">
        <f t="shared" si="0"/>
        <v>9.2383625</v>
      </c>
      <c r="H18" s="65" t="s">
        <v>39</v>
      </c>
      <c r="I18" s="80" t="s">
        <v>42</v>
      </c>
      <c r="J18" s="80"/>
      <c r="K18" s="80"/>
      <c r="M18" s="18"/>
      <c r="N18" s="19"/>
      <c r="O18" s="17"/>
    </row>
    <row r="19" spans="2:15" ht="16.5" customHeight="1">
      <c r="B19" s="31">
        <v>15</v>
      </c>
      <c r="C19" s="73">
        <v>15</v>
      </c>
      <c r="D19" s="69">
        <v>8.3689</v>
      </c>
      <c r="E19" s="66">
        <f t="shared" si="2"/>
        <v>0.30612244897959184</v>
      </c>
      <c r="F19" s="46">
        <f t="shared" si="1"/>
        <v>-0.5068716225579337</v>
      </c>
      <c r="G19" s="32">
        <f t="shared" si="0"/>
        <v>9.58663125</v>
      </c>
      <c r="H19" s="65" t="s">
        <v>40</v>
      </c>
      <c r="I19" s="80" t="s">
        <v>43</v>
      </c>
      <c r="J19" s="80"/>
      <c r="K19" s="80"/>
      <c r="M19" s="18"/>
      <c r="N19" s="19"/>
      <c r="O19" s="20"/>
    </row>
    <row r="20" spans="2:15" ht="16.5" customHeight="1">
      <c r="B20" s="31">
        <v>16</v>
      </c>
      <c r="C20" s="73">
        <v>16</v>
      </c>
      <c r="D20" s="69">
        <v>14.99</v>
      </c>
      <c r="E20" s="66">
        <f t="shared" si="2"/>
        <v>0.326530612244898</v>
      </c>
      <c r="F20" s="46">
        <f t="shared" si="1"/>
        <v>-0.44951356545669063</v>
      </c>
      <c r="G20" s="32">
        <f t="shared" si="0"/>
        <v>9.934899999999999</v>
      </c>
      <c r="M20" s="18"/>
      <c r="N20" s="19"/>
      <c r="O20" s="20"/>
    </row>
    <row r="21" spans="2:15" ht="16.5" customHeight="1">
      <c r="B21" s="31">
        <v>17</v>
      </c>
      <c r="C21" s="73">
        <v>17</v>
      </c>
      <c r="D21" s="69">
        <v>16.9109</v>
      </c>
      <c r="E21" s="66">
        <f t="shared" si="2"/>
        <v>0.34693877551020413</v>
      </c>
      <c r="F21" s="46">
        <f t="shared" si="1"/>
        <v>-0.393598415796924</v>
      </c>
      <c r="G21" s="32">
        <f t="shared" si="0"/>
        <v>10.283168749999998</v>
      </c>
      <c r="M21" s="18"/>
      <c r="N21" s="18"/>
      <c r="O21" s="20"/>
    </row>
    <row r="22" spans="2:15" ht="16.5" customHeight="1">
      <c r="B22" s="31">
        <v>18</v>
      </c>
      <c r="C22" s="73">
        <v>18</v>
      </c>
      <c r="D22" s="69">
        <v>12.8154</v>
      </c>
      <c r="E22" s="66">
        <f t="shared" si="2"/>
        <v>0.3673469387755103</v>
      </c>
      <c r="F22" s="46">
        <f t="shared" si="1"/>
        <v>-0.3388883015533141</v>
      </c>
      <c r="G22" s="32">
        <f t="shared" si="0"/>
        <v>10.631437499999999</v>
      </c>
      <c r="M22" s="18"/>
      <c r="N22" s="18"/>
      <c r="O22" s="20"/>
    </row>
    <row r="23" spans="2:15" ht="16.5" customHeight="1">
      <c r="B23" s="31">
        <v>19</v>
      </c>
      <c r="C23" s="73">
        <v>19</v>
      </c>
      <c r="D23" s="69">
        <v>20.6059</v>
      </c>
      <c r="E23" s="66">
        <f t="shared" si="2"/>
        <v>0.3877551020408164</v>
      </c>
      <c r="F23" s="46">
        <f t="shared" si="1"/>
        <v>-0.2851748283451288</v>
      </c>
      <c r="G23" s="32">
        <f t="shared" si="0"/>
        <v>10.97970625</v>
      </c>
      <c r="M23" s="18"/>
      <c r="N23" s="18"/>
      <c r="O23" s="20"/>
    </row>
    <row r="24" spans="2:15" ht="16.5" customHeight="1">
      <c r="B24" s="31">
        <v>20</v>
      </c>
      <c r="C24" s="73">
        <v>20</v>
      </c>
      <c r="D24" s="69">
        <v>11.9893</v>
      </c>
      <c r="E24" s="66">
        <f t="shared" si="2"/>
        <v>0.40816326530612257</v>
      </c>
      <c r="F24" s="46">
        <f t="shared" si="1"/>
        <v>-0.2322722934826257</v>
      </c>
      <c r="G24" s="32">
        <f t="shared" si="0"/>
        <v>11.327974999999999</v>
      </c>
      <c r="M24" s="84"/>
      <c r="N24" s="84"/>
      <c r="O24" s="20"/>
    </row>
    <row r="25" spans="2:15" ht="16.5" customHeight="1">
      <c r="B25" s="31">
        <v>21</v>
      </c>
      <c r="C25" s="73">
        <v>21</v>
      </c>
      <c r="D25" s="69">
        <v>11.0053</v>
      </c>
      <c r="E25" s="66">
        <f t="shared" si="2"/>
        <v>0.4285714285714287</v>
      </c>
      <c r="F25" s="46">
        <f t="shared" si="1"/>
        <v>-0.18001236979270469</v>
      </c>
      <c r="G25" s="32">
        <f t="shared" si="0"/>
        <v>11.676243749999998</v>
      </c>
      <c r="M25" s="84"/>
      <c r="N25" s="84"/>
      <c r="O25" s="20"/>
    </row>
    <row r="26" spans="2:7" ht="16.5" customHeight="1">
      <c r="B26" s="31">
        <v>22</v>
      </c>
      <c r="C26" s="73">
        <v>22</v>
      </c>
      <c r="D26" s="69">
        <v>21.0795</v>
      </c>
      <c r="E26" s="66">
        <f t="shared" si="2"/>
        <v>0.44897959183673486</v>
      </c>
      <c r="F26" s="46">
        <f t="shared" si="1"/>
        <v>-0.1282398259803123</v>
      </c>
      <c r="G26" s="32">
        <f t="shared" si="0"/>
        <v>12.024512499999998</v>
      </c>
    </row>
    <row r="27" spans="2:7" ht="16.5" customHeight="1">
      <c r="B27" s="31">
        <v>23</v>
      </c>
      <c r="C27" s="73">
        <v>23</v>
      </c>
      <c r="D27" s="69">
        <v>9.0983</v>
      </c>
      <c r="E27" s="66">
        <f t="shared" si="2"/>
        <v>0.469387755102041</v>
      </c>
      <c r="F27" s="46">
        <f t="shared" si="1"/>
        <v>-0.0768089757694077</v>
      </c>
      <c r="G27" s="32">
        <f t="shared" si="0"/>
        <v>12.37278125</v>
      </c>
    </row>
    <row r="28" spans="2:7" ht="16.5" customHeight="1">
      <c r="B28" s="31">
        <v>24</v>
      </c>
      <c r="C28" s="73">
        <v>24</v>
      </c>
      <c r="D28" s="69">
        <v>12.0885</v>
      </c>
      <c r="E28" s="66">
        <f t="shared" si="2"/>
        <v>0.48979591836734715</v>
      </c>
      <c r="F28" s="46">
        <f t="shared" si="1"/>
        <v>-0.025580629123251833</v>
      </c>
      <c r="G28" s="32">
        <f t="shared" si="0"/>
        <v>12.721049999999998</v>
      </c>
    </row>
    <row r="29" spans="2:7" ht="16.5" customHeight="1">
      <c r="B29" s="31">
        <v>25</v>
      </c>
      <c r="C29" s="73">
        <v>25</v>
      </c>
      <c r="D29" s="69">
        <v>10.2186</v>
      </c>
      <c r="E29" s="66">
        <f t="shared" si="2"/>
        <v>0.5102040816326533</v>
      </c>
      <c r="F29" s="46">
        <f t="shared" si="1"/>
        <v>0.025580629123252947</v>
      </c>
      <c r="G29" s="32">
        <f t="shared" si="0"/>
        <v>13.069318749999997</v>
      </c>
    </row>
    <row r="30" spans="2:7" ht="16.5" customHeight="1">
      <c r="B30" s="31">
        <v>26</v>
      </c>
      <c r="C30" s="73">
        <v>26</v>
      </c>
      <c r="D30" s="69">
        <v>15.4739</v>
      </c>
      <c r="E30" s="66">
        <f t="shared" si="2"/>
        <v>0.5306122448979594</v>
      </c>
      <c r="F30" s="46">
        <f t="shared" si="1"/>
        <v>0.07680897576940882</v>
      </c>
      <c r="G30" s="32">
        <f t="shared" si="0"/>
        <v>13.4175875</v>
      </c>
    </row>
    <row r="31" spans="2:7" ht="16.5" customHeight="1">
      <c r="B31" s="31">
        <v>27</v>
      </c>
      <c r="C31" s="73">
        <v>27</v>
      </c>
      <c r="D31" s="69">
        <v>9.955</v>
      </c>
      <c r="E31" s="66">
        <f t="shared" si="2"/>
        <v>0.5510204081632656</v>
      </c>
      <c r="F31" s="46">
        <f t="shared" si="1"/>
        <v>0.12823982598031342</v>
      </c>
      <c r="G31" s="32">
        <f t="shared" si="0"/>
        <v>13.765856249999999</v>
      </c>
    </row>
    <row r="32" spans="2:7" ht="16.5" customHeight="1">
      <c r="B32" s="31">
        <v>28</v>
      </c>
      <c r="C32" s="73">
        <v>28</v>
      </c>
      <c r="D32" s="69">
        <v>16.4521</v>
      </c>
      <c r="E32" s="66">
        <f t="shared" si="2"/>
        <v>0.5714285714285717</v>
      </c>
      <c r="F32" s="46">
        <f t="shared" si="1"/>
        <v>0.18001236979270582</v>
      </c>
      <c r="G32" s="32">
        <f t="shared" si="0"/>
        <v>14.114124999999998</v>
      </c>
    </row>
    <row r="33" spans="2:7" ht="16.5" customHeight="1">
      <c r="B33" s="31">
        <v>29</v>
      </c>
      <c r="C33" s="73">
        <v>29</v>
      </c>
      <c r="D33" s="69">
        <v>9.0711</v>
      </c>
      <c r="E33" s="66">
        <f t="shared" si="2"/>
        <v>0.5918367346938779</v>
      </c>
      <c r="F33" s="46">
        <f t="shared" si="1"/>
        <v>0.23227229348262685</v>
      </c>
      <c r="G33" s="32">
        <f t="shared" si="0"/>
        <v>14.462393749999997</v>
      </c>
    </row>
    <row r="34" spans="2:7" ht="16.5" customHeight="1">
      <c r="B34" s="31">
        <v>30</v>
      </c>
      <c r="C34" s="73">
        <v>30</v>
      </c>
      <c r="D34" s="69">
        <v>11.7029</v>
      </c>
      <c r="E34" s="66">
        <f t="shared" si="2"/>
        <v>0.612244897959184</v>
      </c>
      <c r="F34" s="46">
        <f t="shared" si="1"/>
        <v>0.2851748283451299</v>
      </c>
      <c r="G34" s="32">
        <f t="shared" si="0"/>
        <v>14.8106625</v>
      </c>
    </row>
    <row r="35" spans="2:7" ht="16.5" customHeight="1">
      <c r="B35" s="31">
        <v>31</v>
      </c>
      <c r="C35" s="73">
        <v>31</v>
      </c>
      <c r="D35" s="69">
        <v>4.3626</v>
      </c>
      <c r="E35" s="66">
        <f t="shared" si="2"/>
        <v>0.6326530612244902</v>
      </c>
      <c r="F35" s="46">
        <f t="shared" si="1"/>
        <v>0.3388883015533154</v>
      </c>
      <c r="G35" s="32">
        <f t="shared" si="0"/>
        <v>15.158931249999998</v>
      </c>
    </row>
    <row r="36" spans="2:7" ht="16.5" customHeight="1">
      <c r="B36" s="31">
        <v>32</v>
      </c>
      <c r="C36" s="73">
        <v>32</v>
      </c>
      <c r="D36" s="69">
        <v>13.6716</v>
      </c>
      <c r="E36" s="66">
        <f t="shared" si="2"/>
        <v>0.6530612244897963</v>
      </c>
      <c r="F36" s="46">
        <f t="shared" si="1"/>
        <v>0.39359841579692517</v>
      </c>
      <c r="G36" s="32">
        <f t="shared" si="0"/>
        <v>15.507199999999997</v>
      </c>
    </row>
    <row r="37" spans="2:7" ht="16.5" customHeight="1">
      <c r="B37" s="31">
        <v>33</v>
      </c>
      <c r="C37" s="73">
        <v>33</v>
      </c>
      <c r="D37" s="69">
        <v>9.8833</v>
      </c>
      <c r="E37" s="66">
        <f t="shared" si="2"/>
        <v>0.6734693877551025</v>
      </c>
      <c r="F37" s="46">
        <f t="shared" si="1"/>
        <v>0.4495135654566918</v>
      </c>
      <c r="G37" s="32">
        <f t="shared" si="0"/>
        <v>15.85546875</v>
      </c>
    </row>
    <row r="38" spans="2:7" ht="16.5" customHeight="1">
      <c r="B38" s="31">
        <v>34</v>
      </c>
      <c r="C38" s="73">
        <v>34</v>
      </c>
      <c r="D38" s="69">
        <v>16.7075</v>
      </c>
      <c r="E38" s="66">
        <f t="shared" si="2"/>
        <v>0.6938775510204086</v>
      </c>
      <c r="F38" s="46">
        <f t="shared" si="1"/>
        <v>0.5068716225579349</v>
      </c>
      <c r="G38" s="32">
        <f t="shared" si="0"/>
        <v>16.2037375</v>
      </c>
    </row>
    <row r="39" spans="2:7" ht="16.5" customHeight="1">
      <c r="B39" s="31">
        <v>35</v>
      </c>
      <c r="C39" s="73">
        <v>35</v>
      </c>
      <c r="D39" s="69">
        <v>15.6791</v>
      </c>
      <c r="E39" s="66">
        <f t="shared" si="2"/>
        <v>0.7142857142857147</v>
      </c>
      <c r="F39" s="46">
        <f t="shared" si="1"/>
        <v>0.5659488219328644</v>
      </c>
      <c r="G39" s="32">
        <f t="shared" si="0"/>
        <v>16.552006249999998</v>
      </c>
    </row>
    <row r="40" spans="2:7" ht="16.5" customHeight="1">
      <c r="B40" s="31">
        <v>36</v>
      </c>
      <c r="C40" s="73">
        <v>36</v>
      </c>
      <c r="D40" s="69">
        <v>12.1308</v>
      </c>
      <c r="E40" s="66">
        <f t="shared" si="2"/>
        <v>0.7346938775510209</v>
      </c>
      <c r="F40" s="46">
        <f t="shared" si="1"/>
        <v>0.627071687663683</v>
      </c>
      <c r="G40" s="32">
        <f t="shared" si="0"/>
        <v>16.900274999999997</v>
      </c>
    </row>
    <row r="41" spans="2:7" ht="16.5" customHeight="1">
      <c r="B41" s="31">
        <v>37</v>
      </c>
      <c r="C41" s="73">
        <v>37</v>
      </c>
      <c r="D41" s="69">
        <v>16.0237</v>
      </c>
      <c r="E41" s="66">
        <f t="shared" si="2"/>
        <v>0.755102040816327</v>
      </c>
      <c r="F41" s="46">
        <f t="shared" si="1"/>
        <v>0.690633454112708</v>
      </c>
      <c r="G41" s="32">
        <f t="shared" si="0"/>
        <v>17.24854375</v>
      </c>
    </row>
    <row r="42" spans="2:7" ht="16.5" customHeight="1">
      <c r="B42" s="31">
        <v>38</v>
      </c>
      <c r="C42" s="73">
        <v>38</v>
      </c>
      <c r="D42" s="69">
        <v>16.196</v>
      </c>
      <c r="E42" s="66">
        <f t="shared" si="2"/>
        <v>0.7755102040816332</v>
      </c>
      <c r="F42" s="46">
        <f t="shared" si="1"/>
        <v>0.7571172975708625</v>
      </c>
      <c r="G42" s="32">
        <f t="shared" si="0"/>
        <v>17.5968125</v>
      </c>
    </row>
    <row r="43" spans="2:7" ht="16.5" customHeight="1">
      <c r="B43" s="31">
        <v>39</v>
      </c>
      <c r="C43" s="73">
        <v>40</v>
      </c>
      <c r="D43" s="69">
        <v>13.4793</v>
      </c>
      <c r="E43" s="66">
        <f t="shared" si="2"/>
        <v>0.7959183673469393</v>
      </c>
      <c r="F43" s="46">
        <f t="shared" si="1"/>
        <v>0.8271302058416318</v>
      </c>
      <c r="G43" s="32">
        <f t="shared" si="0"/>
        <v>17.945081249999998</v>
      </c>
    </row>
    <row r="44" spans="2:7" ht="16.5" customHeight="1">
      <c r="B44" s="31">
        <v>40</v>
      </c>
      <c r="C44" s="73">
        <v>41</v>
      </c>
      <c r="D44" s="69">
        <v>17.6585</v>
      </c>
      <c r="E44" s="66">
        <f t="shared" si="2"/>
        <v>0.8163265306122455</v>
      </c>
      <c r="F44" s="46">
        <f t="shared" si="1"/>
        <v>0.9014540796736784</v>
      </c>
      <c r="G44" s="32">
        <f t="shared" si="0"/>
        <v>18.293349999999997</v>
      </c>
    </row>
    <row r="45" spans="2:7" ht="16.5" customHeight="1">
      <c r="B45" s="31">
        <v>41</v>
      </c>
      <c r="C45" s="73">
        <v>42</v>
      </c>
      <c r="D45" s="69">
        <v>17.4309</v>
      </c>
      <c r="E45" s="66">
        <f t="shared" si="2"/>
        <v>0.8367346938775516</v>
      </c>
      <c r="F45" s="46">
        <f t="shared" si="1"/>
        <v>0.9811259961621788</v>
      </c>
      <c r="G45" s="32">
        <f t="shared" si="0"/>
        <v>18.64161875</v>
      </c>
    </row>
    <row r="46" spans="2:7" ht="16.5" customHeight="1">
      <c r="B46" s="31">
        <v>42</v>
      </c>
      <c r="C46" s="73">
        <v>43</v>
      </c>
      <c r="D46" s="69">
        <v>6.1522</v>
      </c>
      <c r="E46" s="66">
        <f t="shared" si="2"/>
        <v>0.8571428571428578</v>
      </c>
      <c r="F46" s="46">
        <f t="shared" si="1"/>
        <v>1.0675705238781446</v>
      </c>
      <c r="G46" s="32">
        <f t="shared" si="0"/>
        <v>18.9898875</v>
      </c>
    </row>
    <row r="47" spans="2:7" ht="16.5" customHeight="1">
      <c r="B47" s="31">
        <v>43</v>
      </c>
      <c r="C47" s="73">
        <v>44</v>
      </c>
      <c r="D47" s="69">
        <v>9.7048</v>
      </c>
      <c r="E47" s="66">
        <f t="shared" si="2"/>
        <v>0.8775510204081639</v>
      </c>
      <c r="F47" s="46">
        <f t="shared" si="1"/>
        <v>1.162831290200784</v>
      </c>
      <c r="G47" s="32">
        <f t="shared" si="0"/>
        <v>19.338156249999997</v>
      </c>
    </row>
    <row r="48" spans="2:7" ht="16.5" customHeight="1">
      <c r="B48" s="31">
        <v>44</v>
      </c>
      <c r="C48" s="73">
        <v>45</v>
      </c>
      <c r="D48" s="69">
        <v>12.1896</v>
      </c>
      <c r="E48" s="66">
        <f t="shared" si="2"/>
        <v>0.89795918367347</v>
      </c>
      <c r="F48" s="46">
        <f t="shared" si="1"/>
        <v>1.2700084150701394</v>
      </c>
      <c r="G48" s="32">
        <f t="shared" si="0"/>
        <v>19.686424999999996</v>
      </c>
    </row>
    <row r="49" spans="2:7" ht="16.5" customHeight="1">
      <c r="B49" s="31">
        <v>45</v>
      </c>
      <c r="C49" s="73">
        <v>46</v>
      </c>
      <c r="D49" s="69">
        <v>10.9258</v>
      </c>
      <c r="E49" s="66">
        <f t="shared" si="2"/>
        <v>0.9183673469387762</v>
      </c>
      <c r="F49" s="46">
        <f t="shared" si="1"/>
        <v>1.3941732088691292</v>
      </c>
      <c r="G49" s="32">
        <f t="shared" si="0"/>
        <v>20.03469375</v>
      </c>
    </row>
    <row r="50" spans="2:7" ht="16.5" customHeight="1">
      <c r="B50" s="31">
        <v>46</v>
      </c>
      <c r="C50" s="73">
        <v>48</v>
      </c>
      <c r="D50" s="69">
        <v>6.1161</v>
      </c>
      <c r="E50" s="66">
        <f t="shared" si="2"/>
        <v>0.9387755102040823</v>
      </c>
      <c r="F50" s="46">
        <f t="shared" si="1"/>
        <v>1.5445754855632603</v>
      </c>
      <c r="G50" s="32">
        <f t="shared" si="0"/>
        <v>20.382962499999998</v>
      </c>
    </row>
    <row r="51" spans="2:7" ht="16.5" customHeight="1">
      <c r="B51" s="31">
        <v>47</v>
      </c>
      <c r="C51" s="73">
        <v>49</v>
      </c>
      <c r="D51" s="69">
        <v>13.8141</v>
      </c>
      <c r="E51" s="66">
        <f t="shared" si="2"/>
        <v>0.9591836734693885</v>
      </c>
      <c r="F51" s="46">
        <f t="shared" si="1"/>
        <v>1.7412906000252046</v>
      </c>
      <c r="G51" s="32">
        <f t="shared" si="0"/>
        <v>20.731231249999997</v>
      </c>
    </row>
    <row r="52" spans="2:7" ht="16.5" customHeight="1">
      <c r="B52" s="31">
        <v>48</v>
      </c>
      <c r="C52" s="73">
        <v>50</v>
      </c>
      <c r="D52" s="69">
        <v>9.3914</v>
      </c>
      <c r="E52" s="66">
        <f t="shared" si="2"/>
        <v>0.9795918367346946</v>
      </c>
      <c r="F52" s="46">
        <f t="shared" si="1"/>
        <v>2.045390989873303</v>
      </c>
      <c r="G52" s="32">
        <f t="shared" si="0"/>
        <v>21.0795</v>
      </c>
    </row>
    <row r="53" spans="2:7" ht="16.5" customHeight="1" thickBot="1">
      <c r="B53" s="41">
        <v>49</v>
      </c>
      <c r="C53" s="74"/>
      <c r="D53" s="70"/>
      <c r="E53" s="67">
        <f t="shared" si="2"/>
      </c>
      <c r="F53" s="47">
        <f t="shared" si="1"/>
      </c>
      <c r="G53" s="42">
        <f t="shared" si="0"/>
        <v>21.42776875</v>
      </c>
    </row>
    <row r="54" spans="2:7" ht="16.5" customHeight="1" thickBot="1" thickTop="1">
      <c r="B54" s="31">
        <v>50</v>
      </c>
      <c r="C54" s="75"/>
      <c r="D54" s="71"/>
      <c r="E54" s="68">
        <f t="shared" si="2"/>
      </c>
      <c r="F54" s="48">
        <f t="shared" si="1"/>
      </c>
      <c r="G54" s="32">
        <f>((($I$14-$I$10)/$I$15)*(ROW(F54)-4))+$I$10</f>
        <v>21.776037499999997</v>
      </c>
    </row>
  </sheetData>
  <sheetProtection/>
  <autoFilter ref="C4:D4"/>
  <mergeCells count="12">
    <mergeCell ref="H3:J3"/>
    <mergeCell ref="D2:J2"/>
    <mergeCell ref="D1:J1"/>
    <mergeCell ref="C3:D3"/>
    <mergeCell ref="I18:K18"/>
    <mergeCell ref="I19:K19"/>
    <mergeCell ref="L3:O3"/>
    <mergeCell ref="M24:M25"/>
    <mergeCell ref="N24:N25"/>
    <mergeCell ref="C1:C2"/>
    <mergeCell ref="E3:F3"/>
    <mergeCell ref="H4:J4"/>
  </mergeCells>
  <dataValidations count="1">
    <dataValidation type="list" allowBlank="1" showInputMessage="1" showErrorMessage="1" sqref="J16">
      <formula1>$M$5:$M$7</formula1>
    </dataValidation>
  </dataValidations>
  <hyperlinks>
    <hyperlink ref="D2:J2" r:id="rId1" display="provided by www.AdaptiveBMS.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A1" sqref="A1"/>
    </sheetView>
  </sheetViews>
  <sheetFormatPr defaultColWidth="9.140625" defaultRowHeight="15"/>
  <cols>
    <col min="1" max="1" width="4.7109375" style="0" customWidth="1"/>
  </cols>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B5"/>
  <sheetViews>
    <sheetView showGridLines="0" showRowColHeaders="0" zoomScalePageLayoutView="0" workbookViewId="0" topLeftCell="A1">
      <selection activeCell="A1" sqref="A1"/>
    </sheetView>
  </sheetViews>
  <sheetFormatPr defaultColWidth="9.140625" defaultRowHeight="15"/>
  <cols>
    <col min="1" max="1" width="4.7109375" style="0" customWidth="1"/>
    <col min="2" max="2" width="84.00390625" style="0" customWidth="1"/>
  </cols>
  <sheetData>
    <row r="1" ht="15">
      <c r="B1" s="40" t="s">
        <v>32</v>
      </c>
    </row>
    <row r="2" ht="19.5" customHeight="1">
      <c r="B2" s="11" t="s">
        <v>33</v>
      </c>
    </row>
    <row r="3" ht="15">
      <c r="B3" s="12" t="s">
        <v>31</v>
      </c>
    </row>
    <row r="4" ht="15">
      <c r="B4" s="39" t="s">
        <v>30</v>
      </c>
    </row>
    <row r="5" ht="15">
      <c r="B5" s="10"/>
    </row>
  </sheetData>
  <sheetProtection/>
  <hyperlinks>
    <hyperlink ref="B4" r:id="rId1" display="http://www2.cedarcrest.edu/academic/bio/hale/biostat/session25links/normality.html"/>
  </hyperlinks>
  <printOptions/>
  <pageMargins left="0.7" right="0.7" top="0.75" bottom="0.75" header="0.3" footer="0.3"/>
  <pageSetup orientation="portrait" paperSize="9" r:id="rId2"/>
</worksheet>
</file>

<file path=xl/worksheets/sheet4.xml><?xml version="1.0" encoding="utf-8"?>
<worksheet xmlns="http://schemas.openxmlformats.org/spreadsheetml/2006/main" xmlns:r="http://schemas.openxmlformats.org/officeDocument/2006/relationships">
  <dimension ref="B1:K12"/>
  <sheetViews>
    <sheetView showGridLines="0" showRowColHeaders="0" zoomScalePageLayoutView="0" workbookViewId="0" topLeftCell="A1">
      <selection activeCell="A1" sqref="A1"/>
    </sheetView>
  </sheetViews>
  <sheetFormatPr defaultColWidth="9.140625" defaultRowHeight="15"/>
  <cols>
    <col min="1" max="1" width="4.7109375" style="1" customWidth="1"/>
    <col min="2" max="2" width="119.28125" style="1" customWidth="1"/>
    <col min="3" max="16384" width="9.140625" style="1" customWidth="1"/>
  </cols>
  <sheetData>
    <row r="1" spans="2:11" ht="15">
      <c r="B1" s="9" t="s">
        <v>1</v>
      </c>
      <c r="C1" s="2"/>
      <c r="D1" s="2"/>
      <c r="E1" s="2"/>
      <c r="F1" s="2"/>
      <c r="G1" s="2"/>
      <c r="H1" s="2"/>
      <c r="I1" s="2"/>
      <c r="J1" s="2"/>
      <c r="K1" s="2"/>
    </row>
    <row r="2" spans="2:11" ht="15">
      <c r="B2" s="2" t="s">
        <v>5</v>
      </c>
      <c r="C2" s="2"/>
      <c r="D2" s="2"/>
      <c r="E2" s="2"/>
      <c r="F2" s="2"/>
      <c r="G2" s="2"/>
      <c r="H2" s="2"/>
      <c r="I2" s="2"/>
      <c r="J2" s="2"/>
      <c r="K2" s="2"/>
    </row>
    <row r="3" spans="2:11" ht="16.5">
      <c r="B3" s="2" t="s">
        <v>6</v>
      </c>
      <c r="C3" s="2"/>
      <c r="D3" s="2"/>
      <c r="E3" s="2"/>
      <c r="F3" s="2"/>
      <c r="G3" s="2"/>
      <c r="H3" s="2"/>
      <c r="I3" s="2"/>
      <c r="J3" s="2"/>
      <c r="K3" s="2"/>
    </row>
    <row r="4" spans="2:11" ht="10.5" customHeight="1">
      <c r="B4" s="2"/>
      <c r="C4" s="2"/>
      <c r="D4" s="2"/>
      <c r="E4" s="2"/>
      <c r="F4" s="2"/>
      <c r="G4" s="2"/>
      <c r="H4" s="2"/>
      <c r="I4" s="2"/>
      <c r="J4" s="2"/>
      <c r="K4" s="2"/>
    </row>
    <row r="5" spans="2:11" ht="15">
      <c r="B5" s="9" t="s">
        <v>2</v>
      </c>
      <c r="C5" s="2"/>
      <c r="D5" s="2"/>
      <c r="E5" s="2"/>
      <c r="F5" s="2"/>
      <c r="G5" s="2"/>
      <c r="H5" s="2"/>
      <c r="I5" s="2"/>
      <c r="J5" s="2"/>
      <c r="K5" s="2"/>
    </row>
    <row r="6" spans="2:11" ht="42.75" customHeight="1">
      <c r="B6" s="8" t="s">
        <v>7</v>
      </c>
      <c r="C6" s="2"/>
      <c r="D6" s="2"/>
      <c r="E6" s="2"/>
      <c r="F6" s="2"/>
      <c r="G6" s="2"/>
      <c r="H6" s="2"/>
      <c r="I6" s="2"/>
      <c r="J6" s="2"/>
      <c r="K6" s="2"/>
    </row>
    <row r="7" spans="2:11" ht="16.5">
      <c r="B7" s="6" t="s">
        <v>3</v>
      </c>
      <c r="C7" s="2"/>
      <c r="D7" s="2"/>
      <c r="E7" s="2"/>
      <c r="F7" s="2"/>
      <c r="G7" s="2"/>
      <c r="H7" s="2"/>
      <c r="I7" s="2"/>
      <c r="J7" s="2"/>
      <c r="K7" s="2"/>
    </row>
    <row r="8" spans="2:11" ht="108" customHeight="1">
      <c r="B8" s="7" t="s">
        <v>10</v>
      </c>
      <c r="C8" s="2"/>
      <c r="D8" s="2"/>
      <c r="E8" s="2"/>
      <c r="F8" s="2"/>
      <c r="G8" s="2"/>
      <c r="H8" s="2"/>
      <c r="I8" s="2"/>
      <c r="J8" s="2"/>
      <c r="K8" s="2"/>
    </row>
    <row r="9" spans="2:11" ht="15">
      <c r="B9" s="2"/>
      <c r="C9" s="2"/>
      <c r="D9" s="2"/>
      <c r="E9" s="2"/>
      <c r="F9" s="2"/>
      <c r="G9" s="2"/>
      <c r="H9" s="2"/>
      <c r="I9" s="2"/>
      <c r="J9" s="2"/>
      <c r="K9" s="2"/>
    </row>
    <row r="10" spans="2:11" ht="16.5">
      <c r="B10" s="6" t="s">
        <v>4</v>
      </c>
      <c r="C10" s="2"/>
      <c r="D10" s="2"/>
      <c r="E10" s="2"/>
      <c r="F10" s="2"/>
      <c r="G10" s="2"/>
      <c r="H10" s="2"/>
      <c r="I10" s="2"/>
      <c r="J10" s="2"/>
      <c r="K10" s="2"/>
    </row>
    <row r="11" spans="2:11" s="3" customFormat="1" ht="107.25" customHeight="1">
      <c r="B11" s="5" t="s">
        <v>9</v>
      </c>
      <c r="C11" s="4"/>
      <c r="D11" s="4"/>
      <c r="E11" s="4"/>
      <c r="F11" s="4"/>
      <c r="G11" s="4"/>
      <c r="H11" s="4"/>
      <c r="I11" s="4"/>
      <c r="J11" s="62"/>
      <c r="K11" s="4"/>
    </row>
    <row r="12" spans="2:11" ht="15">
      <c r="B12" s="2" t="s">
        <v>8</v>
      </c>
      <c r="C12" s="2"/>
      <c r="D12" s="2"/>
      <c r="E12" s="2"/>
      <c r="F12" s="2"/>
      <c r="G12" s="2"/>
      <c r="H12" s="2"/>
      <c r="I12" s="2"/>
      <c r="J12" s="2"/>
      <c r="K12" s="2"/>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2021-05-13T18:20:53Z</dcterms:created>
  <dcterms:modified xsi:type="dcterms:W3CDTF">2021-05-13T18:21:01Z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